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25" windowWidth="12720" windowHeight="5715" tabRatio="733"/>
  </bookViews>
  <sheets>
    <sheet name="Kryminologia" sheetId="12" r:id="rId1"/>
    <sheet name="dyscypliny" sheetId="13" r:id="rId2"/>
  </sheets>
  <definedNames>
    <definedName name="_xlnm.Print_Titles" localSheetId="1">dyscypliny!$18:$18</definedName>
    <definedName name="_xlnm.Print_Titles" localSheetId="0">Kryminologia!$18:$18</definedName>
  </definedNames>
  <calcPr calcId="125725"/>
</workbook>
</file>

<file path=xl/calcChain.xml><?xml version="1.0" encoding="utf-8"?>
<calcChain xmlns="http://schemas.openxmlformats.org/spreadsheetml/2006/main">
  <c r="AH91" i="12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0"/>
  <c r="I90"/>
  <c r="H90"/>
  <c r="G90"/>
  <c r="J89"/>
  <c r="I89"/>
  <c r="H89"/>
  <c r="G89"/>
  <c r="J88"/>
  <c r="I88"/>
  <c r="H88"/>
  <c r="G88"/>
  <c r="J87"/>
  <c r="I87"/>
  <c r="H87"/>
  <c r="G87"/>
  <c r="J86"/>
  <c r="I86"/>
  <c r="H86"/>
  <c r="G86"/>
  <c r="F86" s="1"/>
  <c r="J85"/>
  <c r="I85"/>
  <c r="H85"/>
  <c r="G85"/>
  <c r="J84"/>
  <c r="I84"/>
  <c r="H84"/>
  <c r="G84"/>
  <c r="J83"/>
  <c r="I83"/>
  <c r="H83"/>
  <c r="G83"/>
  <c r="J82"/>
  <c r="I82"/>
  <c r="H82"/>
  <c r="G82"/>
  <c r="J81"/>
  <c r="I81"/>
  <c r="H81"/>
  <c r="H91" s="1"/>
  <c r="G81"/>
  <c r="G105"/>
  <c r="H105"/>
  <c r="I105"/>
  <c r="J105"/>
  <c r="G106"/>
  <c r="H106"/>
  <c r="I106"/>
  <c r="J106"/>
  <c r="G107"/>
  <c r="H107"/>
  <c r="I107"/>
  <c r="J107"/>
  <c r="G108"/>
  <c r="H108"/>
  <c r="I108"/>
  <c r="J108"/>
  <c r="G109"/>
  <c r="H109"/>
  <c r="I109"/>
  <c r="J109"/>
  <c r="G110"/>
  <c r="H110"/>
  <c r="I110"/>
  <c r="J110"/>
  <c r="G111"/>
  <c r="H111"/>
  <c r="I111"/>
  <c r="J111"/>
  <c r="G112"/>
  <c r="H112"/>
  <c r="I112"/>
  <c r="J112"/>
  <c r="G113"/>
  <c r="H113"/>
  <c r="I113"/>
  <c r="J113"/>
  <c r="G114"/>
  <c r="H114"/>
  <c r="I114"/>
  <c r="J114"/>
  <c r="G115"/>
  <c r="H115"/>
  <c r="I115"/>
  <c r="J115"/>
  <c r="F82" l="1"/>
  <c r="F84"/>
  <c r="F85"/>
  <c r="F114"/>
  <c r="F87"/>
  <c r="F90"/>
  <c r="F89"/>
  <c r="F81"/>
  <c r="J91"/>
  <c r="F113"/>
  <c r="F112"/>
  <c r="F111"/>
  <c r="I91"/>
  <c r="F83"/>
  <c r="F88"/>
  <c r="G91"/>
  <c r="F110"/>
  <c r="F109"/>
  <c r="F108"/>
  <c r="F107"/>
  <c r="F115"/>
  <c r="F105"/>
  <c r="F91" l="1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2"/>
  <c r="I102"/>
  <c r="H102"/>
  <c r="G102"/>
  <c r="J101"/>
  <c r="I101"/>
  <c r="H101"/>
  <c r="G101"/>
  <c r="J100"/>
  <c r="I100"/>
  <c r="H100"/>
  <c r="G100"/>
  <c r="J99"/>
  <c r="I99"/>
  <c r="H99"/>
  <c r="G99"/>
  <c r="J98"/>
  <c r="I98"/>
  <c r="H98"/>
  <c r="G98"/>
  <c r="J97"/>
  <c r="I97"/>
  <c r="H97"/>
  <c r="G97"/>
  <c r="J96"/>
  <c r="I96"/>
  <c r="H96"/>
  <c r="G96"/>
  <c r="J95"/>
  <c r="I95"/>
  <c r="H95"/>
  <c r="G95"/>
  <c r="J94"/>
  <c r="I94"/>
  <c r="H94"/>
  <c r="G94"/>
  <c r="J93"/>
  <c r="J103" s="1"/>
  <c r="I93"/>
  <c r="H93"/>
  <c r="G93"/>
  <c r="K118" i="13"/>
  <c r="F95" i="12" l="1"/>
  <c r="F99"/>
  <c r="I103"/>
  <c r="F100"/>
  <c r="F101"/>
  <c r="F102"/>
  <c r="H103"/>
  <c r="F98"/>
  <c r="F96"/>
  <c r="F97"/>
  <c r="G103"/>
  <c r="F94"/>
  <c r="F93"/>
  <c r="I118" i="13"/>
  <c r="H118"/>
  <c r="G118"/>
  <c r="F118"/>
  <c r="E118"/>
  <c r="D118"/>
  <c r="C117"/>
  <c r="C116"/>
  <c r="C115"/>
  <c r="I113"/>
  <c r="H113"/>
  <c r="G113"/>
  <c r="F113"/>
  <c r="E113"/>
  <c r="D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I90"/>
  <c r="H90"/>
  <c r="G90"/>
  <c r="F90"/>
  <c r="E90"/>
  <c r="D90"/>
  <c r="C89"/>
  <c r="C88"/>
  <c r="C87"/>
  <c r="C86"/>
  <c r="C85"/>
  <c r="C84"/>
  <c r="C83"/>
  <c r="C82"/>
  <c r="C81"/>
  <c r="C80"/>
  <c r="I78"/>
  <c r="H78"/>
  <c r="G78"/>
  <c r="F78"/>
  <c r="E78"/>
  <c r="D78"/>
  <c r="C77"/>
  <c r="C76"/>
  <c r="C75"/>
  <c r="C74"/>
  <c r="C73"/>
  <c r="C72"/>
  <c r="C71"/>
  <c r="C70"/>
  <c r="C69"/>
  <c r="C68"/>
  <c r="I66"/>
  <c r="H66"/>
  <c r="G66"/>
  <c r="F66"/>
  <c r="E66"/>
  <c r="D66"/>
  <c r="C65"/>
  <c r="C64"/>
  <c r="C63"/>
  <c r="C62"/>
  <c r="C61"/>
  <c r="C60"/>
  <c r="C59"/>
  <c r="C58"/>
  <c r="C57"/>
  <c r="C56"/>
  <c r="I54"/>
  <c r="H54"/>
  <c r="G54"/>
  <c r="F54"/>
  <c r="E54"/>
  <c r="D54"/>
  <c r="C53"/>
  <c r="C52"/>
  <c r="C51"/>
  <c r="C50"/>
  <c r="C49"/>
  <c r="C48"/>
  <c r="C47"/>
  <c r="C46"/>
  <c r="C45"/>
  <c r="C44"/>
  <c r="I41"/>
  <c r="H41"/>
  <c r="G41"/>
  <c r="F41"/>
  <c r="E41"/>
  <c r="D41"/>
  <c r="C40"/>
  <c r="C39"/>
  <c r="C38"/>
  <c r="C37"/>
  <c r="C36"/>
  <c r="C35"/>
  <c r="C34"/>
  <c r="C33"/>
  <c r="C32"/>
  <c r="I29"/>
  <c r="H29"/>
  <c r="G29"/>
  <c r="F29"/>
  <c r="E29"/>
  <c r="D29"/>
  <c r="C28"/>
  <c r="C27"/>
  <c r="C26"/>
  <c r="C25"/>
  <c r="C24"/>
  <c r="C23"/>
  <c r="C22"/>
  <c r="C21"/>
  <c r="C20"/>
  <c r="G36" i="12"/>
  <c r="F36" s="1"/>
  <c r="G118"/>
  <c r="G125"/>
  <c r="G129"/>
  <c r="G51"/>
  <c r="H36"/>
  <c r="H125"/>
  <c r="H129"/>
  <c r="H51"/>
  <c r="AF126"/>
  <c r="AF55"/>
  <c r="V55"/>
  <c r="V126"/>
  <c r="V42"/>
  <c r="H47"/>
  <c r="H48"/>
  <c r="H45"/>
  <c r="F45" s="1"/>
  <c r="H46"/>
  <c r="H49"/>
  <c r="H50"/>
  <c r="H52"/>
  <c r="H53"/>
  <c r="H54"/>
  <c r="H116"/>
  <c r="H119"/>
  <c r="F119" s="1"/>
  <c r="H123"/>
  <c r="H20"/>
  <c r="H21"/>
  <c r="H22"/>
  <c r="H23"/>
  <c r="H24"/>
  <c r="H25"/>
  <c r="H28"/>
  <c r="H33"/>
  <c r="H34"/>
  <c r="H35"/>
  <c r="H37"/>
  <c r="H38"/>
  <c r="H39"/>
  <c r="H40"/>
  <c r="H41"/>
  <c r="F41" s="1"/>
  <c r="G130"/>
  <c r="H130"/>
  <c r="I130"/>
  <c r="J130"/>
  <c r="Z131"/>
  <c r="J128"/>
  <c r="J129"/>
  <c r="AH131"/>
  <c r="X131"/>
  <c r="X30"/>
  <c r="X42"/>
  <c r="X55"/>
  <c r="X126"/>
  <c r="G20"/>
  <c r="G21"/>
  <c r="F21" s="1"/>
  <c r="G22"/>
  <c r="F22" s="1"/>
  <c r="G23"/>
  <c r="F23" s="1"/>
  <c r="G24"/>
  <c r="G25"/>
  <c r="G28"/>
  <c r="F28" s="1"/>
  <c r="G29"/>
  <c r="G33"/>
  <c r="F33" s="1"/>
  <c r="G34"/>
  <c r="G35"/>
  <c r="F35" s="1"/>
  <c r="G37"/>
  <c r="G38"/>
  <c r="G39"/>
  <c r="G40"/>
  <c r="F40" s="1"/>
  <c r="G41"/>
  <c r="G45"/>
  <c r="G46"/>
  <c r="G47"/>
  <c r="F47" s="1"/>
  <c r="G48"/>
  <c r="G49"/>
  <c r="G50"/>
  <c r="G52"/>
  <c r="F52" s="1"/>
  <c r="G53"/>
  <c r="F53" s="1"/>
  <c r="G54"/>
  <c r="F54" s="1"/>
  <c r="G116"/>
  <c r="G117"/>
  <c r="G119"/>
  <c r="G120"/>
  <c r="G121"/>
  <c r="G122"/>
  <c r="G123"/>
  <c r="F123" s="1"/>
  <c r="G124"/>
  <c r="G128"/>
  <c r="H29"/>
  <c r="H117"/>
  <c r="H118"/>
  <c r="H120"/>
  <c r="H121"/>
  <c r="H122"/>
  <c r="H124"/>
  <c r="I20"/>
  <c r="I21"/>
  <c r="I22"/>
  <c r="I23"/>
  <c r="I24"/>
  <c r="I25"/>
  <c r="I26"/>
  <c r="I28"/>
  <c r="I29"/>
  <c r="I33"/>
  <c r="I34"/>
  <c r="I35"/>
  <c r="I36"/>
  <c r="I37"/>
  <c r="I38"/>
  <c r="I40"/>
  <c r="I41"/>
  <c r="I45"/>
  <c r="I46"/>
  <c r="I47"/>
  <c r="I48"/>
  <c r="I49"/>
  <c r="I50"/>
  <c r="I51"/>
  <c r="I52"/>
  <c r="I53"/>
  <c r="I54"/>
  <c r="I116"/>
  <c r="I117"/>
  <c r="I118"/>
  <c r="I119"/>
  <c r="I120"/>
  <c r="I121"/>
  <c r="I122"/>
  <c r="I123"/>
  <c r="I124"/>
  <c r="I125"/>
  <c r="I128"/>
  <c r="I129"/>
  <c r="AH30"/>
  <c r="AH42"/>
  <c r="AH55"/>
  <c r="AH126"/>
  <c r="AG30"/>
  <c r="AG42"/>
  <c r="AG55"/>
  <c r="AG126"/>
  <c r="AG131"/>
  <c r="AF30"/>
  <c r="AF42"/>
  <c r="AF131"/>
  <c r="AE30"/>
  <c r="AE126"/>
  <c r="AE55"/>
  <c r="AE42"/>
  <c r="AE131"/>
  <c r="AD30"/>
  <c r="AD42"/>
  <c r="AD55"/>
  <c r="AD126"/>
  <c r="AD131"/>
  <c r="AC30"/>
  <c r="AC42"/>
  <c r="AC55"/>
  <c r="AC126"/>
  <c r="AC131"/>
  <c r="AB30"/>
  <c r="AB42"/>
  <c r="AB55"/>
  <c r="AB126"/>
  <c r="AB131"/>
  <c r="AA30"/>
  <c r="AA42"/>
  <c r="AA55"/>
  <c r="AA126"/>
  <c r="AA131"/>
  <c r="Z30"/>
  <c r="Z42"/>
  <c r="Z55"/>
  <c r="Z126"/>
  <c r="Y30"/>
  <c r="Y42"/>
  <c r="Y55"/>
  <c r="Y126"/>
  <c r="Y131"/>
  <c r="W30"/>
  <c r="W42"/>
  <c r="W55"/>
  <c r="W126"/>
  <c r="W131"/>
  <c r="V30"/>
  <c r="V131"/>
  <c r="U30"/>
  <c r="U42"/>
  <c r="U55"/>
  <c r="U126"/>
  <c r="U131"/>
  <c r="T30"/>
  <c r="T42"/>
  <c r="T55"/>
  <c r="T126"/>
  <c r="T131"/>
  <c r="S30"/>
  <c r="S42"/>
  <c r="S55"/>
  <c r="S126"/>
  <c r="S131"/>
  <c r="R30"/>
  <c r="R42"/>
  <c r="R55"/>
  <c r="R126"/>
  <c r="R131"/>
  <c r="Q30"/>
  <c r="Q42"/>
  <c r="Q55"/>
  <c r="Q126"/>
  <c r="Q131"/>
  <c r="P30"/>
  <c r="P42"/>
  <c r="P55"/>
  <c r="P126"/>
  <c r="P131"/>
  <c r="O30"/>
  <c r="O42"/>
  <c r="O55"/>
  <c r="O126"/>
  <c r="O131"/>
  <c r="N126"/>
  <c r="N30"/>
  <c r="N42"/>
  <c r="N55"/>
  <c r="N131"/>
  <c r="M30"/>
  <c r="M42"/>
  <c r="M55"/>
  <c r="M126"/>
  <c r="M131"/>
  <c r="L30"/>
  <c r="L42"/>
  <c r="L55"/>
  <c r="L126"/>
  <c r="L131"/>
  <c r="K30"/>
  <c r="K42"/>
  <c r="K55"/>
  <c r="K126"/>
  <c r="K131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69"/>
  <c r="J70"/>
  <c r="J71"/>
  <c r="J72"/>
  <c r="J73"/>
  <c r="J74"/>
  <c r="J75"/>
  <c r="J76"/>
  <c r="J77"/>
  <c r="J78"/>
  <c r="I69"/>
  <c r="I70"/>
  <c r="I71"/>
  <c r="I72"/>
  <c r="I73"/>
  <c r="I74"/>
  <c r="I75"/>
  <c r="I76"/>
  <c r="I77"/>
  <c r="I78"/>
  <c r="H69"/>
  <c r="H70"/>
  <c r="H71"/>
  <c r="H72"/>
  <c r="H73"/>
  <c r="H74"/>
  <c r="H75"/>
  <c r="H76"/>
  <c r="H77"/>
  <c r="H78"/>
  <c r="G69"/>
  <c r="G70"/>
  <c r="G71"/>
  <c r="G72"/>
  <c r="G73"/>
  <c r="G74"/>
  <c r="G75"/>
  <c r="G76"/>
  <c r="G77"/>
  <c r="G78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57"/>
  <c r="J58"/>
  <c r="J59"/>
  <c r="J60"/>
  <c r="J61"/>
  <c r="J62"/>
  <c r="J63"/>
  <c r="J64"/>
  <c r="J65"/>
  <c r="J66"/>
  <c r="I57"/>
  <c r="I58"/>
  <c r="I59"/>
  <c r="I60"/>
  <c r="I61"/>
  <c r="I62"/>
  <c r="I63"/>
  <c r="I64"/>
  <c r="I65"/>
  <c r="I66"/>
  <c r="H57"/>
  <c r="H58"/>
  <c r="H59"/>
  <c r="H60"/>
  <c r="H61"/>
  <c r="H62"/>
  <c r="H63"/>
  <c r="H64"/>
  <c r="H65"/>
  <c r="H66"/>
  <c r="G57"/>
  <c r="G58"/>
  <c r="F58" s="1"/>
  <c r="G59"/>
  <c r="G60"/>
  <c r="G61"/>
  <c r="G62"/>
  <c r="G63"/>
  <c r="G64"/>
  <c r="G65"/>
  <c r="G66"/>
  <c r="J20"/>
  <c r="J21"/>
  <c r="J22"/>
  <c r="J23"/>
  <c r="J24"/>
  <c r="J25"/>
  <c r="J28"/>
  <c r="J29"/>
  <c r="J33"/>
  <c r="J34"/>
  <c r="J35"/>
  <c r="J36"/>
  <c r="J37"/>
  <c r="J38"/>
  <c r="J39"/>
  <c r="J40"/>
  <c r="J41"/>
  <c r="J45"/>
  <c r="J46"/>
  <c r="J47"/>
  <c r="J48"/>
  <c r="J49"/>
  <c r="J50"/>
  <c r="J51"/>
  <c r="J52"/>
  <c r="J53"/>
  <c r="J54"/>
  <c r="J116"/>
  <c r="J117"/>
  <c r="J118"/>
  <c r="J119"/>
  <c r="J120"/>
  <c r="J121"/>
  <c r="J122"/>
  <c r="J123"/>
  <c r="J124"/>
  <c r="J125"/>
  <c r="C132"/>
  <c r="D132"/>
  <c r="E132"/>
  <c r="F46"/>
  <c r="F51"/>
  <c r="F49"/>
  <c r="F39"/>
  <c r="F26"/>
  <c r="F121"/>
  <c r="F120"/>
  <c r="F116"/>
  <c r="F125"/>
  <c r="F34"/>
  <c r="F25"/>
  <c r="F37" l="1"/>
  <c r="F50"/>
  <c r="F129"/>
  <c r="F38"/>
  <c r="F42" s="1"/>
  <c r="F118"/>
  <c r="F124"/>
  <c r="F24"/>
  <c r="F20"/>
  <c r="F30" s="1"/>
  <c r="F122"/>
  <c r="AB132"/>
  <c r="F117"/>
  <c r="F48"/>
  <c r="F29"/>
  <c r="H131"/>
  <c r="F70"/>
  <c r="G131"/>
  <c r="AF132"/>
  <c r="F103"/>
  <c r="P132"/>
  <c r="C29" i="13"/>
  <c r="C118"/>
  <c r="C41"/>
  <c r="C54"/>
  <c r="C66"/>
  <c r="C78"/>
  <c r="D119"/>
  <c r="E119"/>
  <c r="F119"/>
  <c r="G119"/>
  <c r="H119"/>
  <c r="I119"/>
  <c r="C90"/>
  <c r="C113"/>
  <c r="V132" i="12"/>
  <c r="I131"/>
  <c r="J131"/>
  <c r="R132"/>
  <c r="F130"/>
  <c r="F57"/>
  <c r="AD132"/>
  <c r="F64"/>
  <c r="F60"/>
  <c r="F63"/>
  <c r="F65"/>
  <c r="F67" s="1"/>
  <c r="F61"/>
  <c r="AA132"/>
  <c r="I126"/>
  <c r="H30"/>
  <c r="F66"/>
  <c r="F62"/>
  <c r="H67"/>
  <c r="F77"/>
  <c r="F73"/>
  <c r="F69"/>
  <c r="F76"/>
  <c r="J55"/>
  <c r="F75"/>
  <c r="I42"/>
  <c r="F72"/>
  <c r="M132"/>
  <c r="J67"/>
  <c r="L132"/>
  <c r="K132"/>
  <c r="I30"/>
  <c r="G30"/>
  <c r="J42"/>
  <c r="F59"/>
  <c r="F71"/>
  <c r="F78"/>
  <c r="F74"/>
  <c r="AC132"/>
  <c r="AE132"/>
  <c r="X132"/>
  <c r="F55"/>
  <c r="J126"/>
  <c r="Q132"/>
  <c r="U132"/>
  <c r="Y132"/>
  <c r="I67"/>
  <c r="G79"/>
  <c r="H79"/>
  <c r="I79"/>
  <c r="J79"/>
  <c r="N132"/>
  <c r="T132"/>
  <c r="W132"/>
  <c r="Z132"/>
  <c r="AG132"/>
  <c r="I55"/>
  <c r="G55"/>
  <c r="G42"/>
  <c r="H42"/>
  <c r="H126"/>
  <c r="H55"/>
  <c r="J30"/>
  <c r="G67"/>
  <c r="O132"/>
  <c r="S132"/>
  <c r="G126"/>
  <c r="F126" l="1"/>
  <c r="I132"/>
  <c r="F131"/>
  <c r="S133"/>
  <c r="C119" i="13"/>
  <c r="S134" i="12"/>
  <c r="AE133"/>
  <c r="W133"/>
  <c r="F79"/>
  <c r="AA133"/>
  <c r="G132"/>
  <c r="K133"/>
  <c r="K134"/>
  <c r="H132"/>
  <c r="O133"/>
  <c r="J132"/>
  <c r="AA134"/>
  <c r="F133" l="1"/>
  <c r="F132"/>
</calcChain>
</file>

<file path=xl/sharedStrings.xml><?xml version="1.0" encoding="utf-8"?>
<sst xmlns="http://schemas.openxmlformats.org/spreadsheetml/2006/main" count="557" uniqueCount="220">
  <si>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</si>
  <si>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</si>
  <si>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</si>
  <si>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</si>
  <si>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</si>
  <si>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</si>
  <si>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</si>
  <si>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</si>
  <si>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</si>
  <si>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</si>
  <si>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</si>
  <si>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</si>
  <si>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</si>
  <si>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</si>
  <si>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</si>
  <si>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</si>
  <si>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</si>
  <si>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</si>
  <si>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</si>
  <si>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</si>
  <si>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</si>
  <si>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</si>
  <si>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</si>
  <si>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</si>
  <si>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</si>
  <si>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</si>
  <si>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</si>
  <si>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</si>
  <si>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</si>
  <si>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</si>
  <si>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</si>
  <si>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</si>
  <si>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</si>
  <si>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</si>
  <si>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E</t>
  </si>
  <si>
    <t>Z</t>
  </si>
  <si>
    <t>Liczba godzin semestralnie w podziale na formy zajęć</t>
  </si>
  <si>
    <t>I ROK</t>
  </si>
  <si>
    <t>I semestr</t>
  </si>
  <si>
    <t>forma zajęć</t>
  </si>
  <si>
    <t>W</t>
  </si>
  <si>
    <t>C</t>
  </si>
  <si>
    <t>Forma zaliczenia</t>
  </si>
  <si>
    <t>Razem</t>
  </si>
  <si>
    <t>Godziny</t>
  </si>
  <si>
    <t>w tym</t>
  </si>
  <si>
    <t>ECTS</t>
  </si>
  <si>
    <t>Lp.</t>
  </si>
  <si>
    <t>Nazwa przedmiotu</t>
  </si>
  <si>
    <t>II semestr</t>
  </si>
  <si>
    <t>II ROK</t>
  </si>
  <si>
    <t>III semestr</t>
  </si>
  <si>
    <t>IV semestr</t>
  </si>
  <si>
    <t>V semestr</t>
  </si>
  <si>
    <t>VI semestr</t>
  </si>
  <si>
    <t>III ROK</t>
  </si>
  <si>
    <t>A. Grupa przedmiotów podstawowych</t>
  </si>
  <si>
    <t>IV</t>
  </si>
  <si>
    <t>I</t>
  </si>
  <si>
    <t>II</t>
  </si>
  <si>
    <t>III</t>
  </si>
  <si>
    <t>V</t>
  </si>
  <si>
    <t>Razem blok A</t>
  </si>
  <si>
    <t>B. Grupa przedmiotów kierunkowych</t>
  </si>
  <si>
    <t>Razem blok B</t>
  </si>
  <si>
    <t>VI</t>
  </si>
  <si>
    <t>Psychologia społeczna</t>
  </si>
  <si>
    <t>Razem blok D</t>
  </si>
  <si>
    <t>Razem blok F</t>
  </si>
  <si>
    <t>Liczba godzin</t>
  </si>
  <si>
    <t>Liczba ECTS w roku</t>
  </si>
  <si>
    <t>Poziom kształcenia: Licencjat</t>
  </si>
  <si>
    <t>Uzyskany tytuł: licencjat                                                                                                                Czas trwania studiów: 6 semestrów</t>
  </si>
  <si>
    <t>Zo</t>
  </si>
  <si>
    <t>Szkolenie biblioteczne</t>
  </si>
  <si>
    <t>Proseminarium</t>
  </si>
  <si>
    <t>Seminarium dyplomowe</t>
  </si>
  <si>
    <t>Technologia informacyjna</t>
  </si>
  <si>
    <t>Wiktymologia</t>
  </si>
  <si>
    <t>Kierunek: Kryminologia</t>
  </si>
  <si>
    <t>Specjalność: bez specjalności</t>
  </si>
  <si>
    <t>Profil kształcenia: Praktyczny</t>
  </si>
  <si>
    <t>Psychologia ogólna</t>
  </si>
  <si>
    <t>Komunikacja społeczna</t>
  </si>
  <si>
    <t>Standardy ochrony praw człowieka</t>
  </si>
  <si>
    <t>Ochrona danych osobowych i informacji niejawnych</t>
  </si>
  <si>
    <t>Nowoczesne metody organizacji i zarządzania</t>
  </si>
  <si>
    <t>Logika</t>
  </si>
  <si>
    <t>Statystyka</t>
  </si>
  <si>
    <t>Prawo prasowe i ochrona wolności słowa</t>
  </si>
  <si>
    <t>Psychopatologia</t>
  </si>
  <si>
    <t>Środki masowego przekazu a przestępczość</t>
  </si>
  <si>
    <t>Mikro i makroekonomia</t>
  </si>
  <si>
    <t>Pomoc psychologiczna</t>
  </si>
  <si>
    <t>Problematyka uzależnień</t>
  </si>
  <si>
    <t>Warsztaty umiejętności społecznych</t>
  </si>
  <si>
    <t>P</t>
  </si>
  <si>
    <t>Kultura języka polskiego</t>
  </si>
  <si>
    <t>Wstęp do socjologii</t>
  </si>
  <si>
    <t>Wstęp do prawoznawstwa</t>
  </si>
  <si>
    <t>Podstawy filozofii</t>
  </si>
  <si>
    <t>Organizacja i struktura organów wymiaru sprawiedliwości</t>
  </si>
  <si>
    <t>Prawo karne materialne</t>
  </si>
  <si>
    <t>Podstawy prawa cywilnego</t>
  </si>
  <si>
    <t>Postępowanie karne</t>
  </si>
  <si>
    <t>Medycyna sądowa</t>
  </si>
  <si>
    <t>Wstęp do kryminologii</t>
  </si>
  <si>
    <t>Kryminologia porównawcza</t>
  </si>
  <si>
    <t>Patologie społeczne</t>
  </si>
  <si>
    <t>Metody badań kryminologicznych</t>
  </si>
  <si>
    <t>Taktyka i technika kryminalistyczna</t>
  </si>
  <si>
    <t>Nowe tendencje kryminologiczne</t>
  </si>
  <si>
    <t>Po;ityka kryminalna</t>
  </si>
  <si>
    <t>Postępowanie mediacyjne</t>
  </si>
  <si>
    <t>Prawo rodzinne i opiekuńcze</t>
  </si>
  <si>
    <t>Psychologia sądowa</t>
  </si>
  <si>
    <t>Metodyka pracy kuratora sądowego</t>
  </si>
  <si>
    <t>System pomocy ofiarom przestępstw</t>
  </si>
  <si>
    <t>Resocjalizacja</t>
  </si>
  <si>
    <t>Pomoc społeczna</t>
  </si>
  <si>
    <t>Pedagogika</t>
  </si>
  <si>
    <t>Przemoc w rodzinie</t>
  </si>
  <si>
    <t>Poradnictwo społeczne</t>
  </si>
  <si>
    <t>Polityka społeczna</t>
  </si>
  <si>
    <t>Postępowanie w sprawach nieletnich</t>
  </si>
  <si>
    <t>Ujemne zjawiska społeczne jako czynnik kryminogenny</t>
  </si>
  <si>
    <t>Przestępczość z perspektywy krajowej</t>
  </si>
  <si>
    <t>Uprawnienia i możliwości działania osoby pokrzywdzonej</t>
  </si>
  <si>
    <t>Medyczne prawo karne</t>
  </si>
  <si>
    <t>Przestępstwa z nienawiści</t>
  </si>
  <si>
    <t>Patologie w instytucji</t>
  </si>
  <si>
    <t>Handel ludźmi</t>
  </si>
  <si>
    <t>Korupcja jako problem społeczny</t>
  </si>
  <si>
    <t>C. Grupa przedmiotów obieralnych</t>
  </si>
  <si>
    <t>C1. Moduł przedmiotów kuratorskich</t>
  </si>
  <si>
    <t>C3. Moduł penitencjarny</t>
  </si>
  <si>
    <t>C4. Moduł policyjny</t>
  </si>
  <si>
    <t>D. Grupa przedmiotów ogólnych</t>
  </si>
  <si>
    <t>E. Forma zakończenia studiów</t>
  </si>
  <si>
    <t>Razem A+B+C+D+E</t>
  </si>
  <si>
    <t>Razem blok C1</t>
  </si>
  <si>
    <t>Razem blok C2</t>
  </si>
  <si>
    <t>Razem blok C3</t>
  </si>
  <si>
    <t>Razem blok C4</t>
  </si>
  <si>
    <t>C2. Moduł patologie społeczne</t>
  </si>
  <si>
    <t>Zarządzanie ryzykiem</t>
  </si>
  <si>
    <t>Prawo penitencjarne</t>
  </si>
  <si>
    <t>Psychologia penitencjarna</t>
  </si>
  <si>
    <t>Status sprawcy w postępowaniu karnym</t>
  </si>
  <si>
    <t>Przestępczość powrotna</t>
  </si>
  <si>
    <t>Pragmatyka służbowa służby więziennej</t>
  </si>
  <si>
    <t>Międzynarodowe regulacje wymiaru i wykonywania sankcji karnych</t>
  </si>
  <si>
    <t>Pedagogika penitencjarna</t>
  </si>
  <si>
    <t>Bezpieczeństwo osobiste funkcjonariusza służby więziennej</t>
  </si>
  <si>
    <t>System ochrony gospodarki</t>
  </si>
  <si>
    <t>Prawo dowodowe</t>
  </si>
  <si>
    <t>Reakcja na wykroczenia</t>
  </si>
  <si>
    <t>Współpraca międzynarodowa Policji</t>
  </si>
  <si>
    <t>Prewencja kryminalna</t>
  </si>
  <si>
    <t>Prawo policyjne</t>
  </si>
  <si>
    <t>Psychologia zeznań</t>
  </si>
  <si>
    <t>Etykieta w instytucjach publicznych</t>
  </si>
  <si>
    <t>Zarządzanie strategiczne w instytucjach publicznych</t>
  </si>
  <si>
    <t>Praktyki zawodowe</t>
  </si>
  <si>
    <t>Język obcy nowożytny</t>
  </si>
  <si>
    <t>Plan dla studiów prowadzonych w formie niestacjonarnej</t>
  </si>
  <si>
    <t>Szkolenie z BHP</t>
  </si>
  <si>
    <t>Postępowanie w sytuacjach zagrożenia</t>
  </si>
  <si>
    <t>2020/2021</t>
  </si>
  <si>
    <t>2021/2022</t>
  </si>
  <si>
    <t>Ochrona własności intelektualnej</t>
  </si>
  <si>
    <t>Etyka w administracji publicznej</t>
  </si>
  <si>
    <t>Ergonomia i ochrona pracy funkcjonariusza służby więziennej</t>
  </si>
  <si>
    <t>Efekty uczenia się: Nauki społeczne</t>
  </si>
  <si>
    <t>Wydział: Nauk Stosowanych</t>
  </si>
  <si>
    <t>Plan studiów zatwierdzono Uchwałą Senatu Nr 4/2019 z dnia 6 czerwca 2019 r.</t>
  </si>
  <si>
    <t>2022/2023</t>
  </si>
  <si>
    <t>Społeczne uwarunkowania przestępczości</t>
  </si>
  <si>
    <t>nauki prawne</t>
  </si>
  <si>
    <t>nauki socjologiczne</t>
  </si>
  <si>
    <t>psychologia</t>
  </si>
  <si>
    <t>nauki medyczne</t>
  </si>
  <si>
    <t>filozofia</t>
  </si>
  <si>
    <t>nauki o zarządzaniu i jakości</t>
  </si>
  <si>
    <t>matematyka</t>
  </si>
  <si>
    <t>nauki o polityce i administracji</t>
  </si>
  <si>
    <t>nauki o bezpieczeństwie</t>
  </si>
  <si>
    <t>informatyka</t>
  </si>
  <si>
    <t>nauki o komunikacji społecznej i mediach</t>
  </si>
  <si>
    <t>ekonomia i finanse</t>
  </si>
  <si>
    <t>językoznawstwo</t>
  </si>
  <si>
    <t>Teoretyczne podstawy resocjalizacji</t>
  </si>
  <si>
    <t>Patologia społeczna</t>
  </si>
  <si>
    <t>Profilaktyka społeczna</t>
  </si>
  <si>
    <t>Diagnoza i terapia w resocjalizacji</t>
  </si>
  <si>
    <t>Komunikacja interpersonalna w relacji wychowawczej, resocjalizacyjnej i terapeutycznej</t>
  </si>
  <si>
    <t>Metody pracy w zakładzie dla nieletnich</t>
  </si>
  <si>
    <t>Zarządzanie i organizacja w resocjalizacji</t>
  </si>
  <si>
    <t>Profilaktyka uzależnień</t>
  </si>
  <si>
    <t>Instytucje porządku publicznego</t>
  </si>
  <si>
    <t>Subkultury młodzieżowe</t>
  </si>
  <si>
    <t>C5. Resocjalizacja</t>
  </si>
  <si>
    <t>I, II, III</t>
  </si>
  <si>
    <t>Studenckie praktyki zawodowe</t>
  </si>
  <si>
    <t>II, IV, VI</t>
  </si>
  <si>
    <t>Nowoczesne metody organizacji i kierowania</t>
  </si>
  <si>
    <t>Polityka kryminalna</t>
  </si>
  <si>
    <t>Podstawy medecyny sądowej</t>
  </si>
  <si>
    <t xml:space="preserve">Postępowanie cywilne </t>
  </si>
  <si>
    <t>Język angielski</t>
  </si>
  <si>
    <t>V, VI</t>
  </si>
  <si>
    <t>Prawo karne materialne i prawo wykroczeń</t>
  </si>
  <si>
    <t xml:space="preserve">SEMESTR II </t>
  </si>
  <si>
    <t xml:space="preserve">SEMESTR I </t>
  </si>
  <si>
    <t>SEMESTR IV</t>
  </si>
  <si>
    <t>SEMESTR III</t>
  </si>
  <si>
    <t>SEMESTR V</t>
  </si>
  <si>
    <t>SEMESTR VI</t>
  </si>
  <si>
    <t>LEGENDA</t>
  </si>
  <si>
    <t>Specjalność: moduł kuratorski, moduł patologie społeczne, moduł penitencjarny, moduł policyjny, resocjalizacja</t>
  </si>
</sst>
</file>

<file path=xl/styles.xml><?xml version="1.0" encoding="utf-8"?>
<styleSheet xmlns="http://schemas.openxmlformats.org/spreadsheetml/2006/main">
  <fonts count="17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10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/>
    </xf>
    <xf numFmtId="0" fontId="4" fillId="0" borderId="0" xfId="0" applyFont="1"/>
    <xf numFmtId="1" fontId="5" fillId="0" borderId="2" xfId="0" applyNumberFormat="1" applyFont="1" applyBorder="1" applyAlignment="1">
      <alignment vertical="center" wrapText="1"/>
    </xf>
    <xf numFmtId="1" fontId="5" fillId="0" borderId="3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1" fontId="5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" fontId="1" fillId="0" borderId="8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" fontId="6" fillId="0" borderId="2" xfId="0" applyNumberFormat="1" applyFont="1" applyBorder="1" applyAlignment="1">
      <alignment vertical="center" wrapText="1"/>
    </xf>
    <xf numFmtId="1" fontId="6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1" fontId="5" fillId="2" borderId="7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 wrapText="1"/>
    </xf>
    <xf numFmtId="1" fontId="5" fillId="2" borderId="14" xfId="0" applyNumberFormat="1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vertical="center" wrapText="1"/>
    </xf>
    <xf numFmtId="1" fontId="5" fillId="2" borderId="15" xfId="0" applyNumberFormat="1" applyFont="1" applyFill="1" applyBorder="1" applyAlignment="1">
      <alignment vertical="center" wrapText="1"/>
    </xf>
    <xf numFmtId="1" fontId="5" fillId="2" borderId="16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 wrapText="1"/>
    </xf>
    <xf numFmtId="1" fontId="6" fillId="2" borderId="15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1" fontId="5" fillId="0" borderId="20" xfId="0" applyNumberFormat="1" applyFont="1" applyBorder="1" applyAlignment="1">
      <alignment vertical="center" wrapText="1"/>
    </xf>
    <xf numFmtId="1" fontId="5" fillId="2" borderId="20" xfId="0" applyNumberFormat="1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/>
    <xf numFmtId="0" fontId="6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" fontId="5" fillId="0" borderId="13" xfId="0" applyNumberFormat="1" applyFont="1" applyFill="1" applyBorder="1" applyAlignment="1">
      <alignment vertical="center" wrapText="1"/>
    </xf>
    <xf numFmtId="1" fontId="5" fillId="0" borderId="6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1" fontId="6" fillId="0" borderId="9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1" fontId="6" fillId="2" borderId="18" xfId="0" applyNumberFormat="1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vertical="center" wrapText="1"/>
    </xf>
    <xf numFmtId="1" fontId="6" fillId="2" borderId="26" xfId="0" applyNumberFormat="1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28" xfId="0" applyBorder="1" applyAlignment="1"/>
    <xf numFmtId="0" fontId="0" fillId="0" borderId="29" xfId="0" applyBorder="1" applyAlignment="1"/>
    <xf numFmtId="0" fontId="6" fillId="0" borderId="22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8" borderId="1" xfId="0" applyFont="1" applyFill="1" applyBorder="1" applyAlignment="1">
      <alignment vertical="center" wrapText="1"/>
    </xf>
    <xf numFmtId="0" fontId="6" fillId="8" borderId="7" xfId="0" applyFont="1" applyFill="1" applyBorder="1" applyAlignment="1">
      <alignment vertical="center" wrapText="1"/>
    </xf>
    <xf numFmtId="0" fontId="5" fillId="8" borderId="26" xfId="0" applyFont="1" applyFill="1" applyBorder="1" applyAlignment="1">
      <alignment vertical="center" wrapText="1"/>
    </xf>
    <xf numFmtId="0" fontId="5" fillId="8" borderId="25" xfId="0" applyFont="1" applyFill="1" applyBorder="1" applyAlignment="1">
      <alignment vertical="center" wrapText="1"/>
    </xf>
    <xf numFmtId="0" fontId="5" fillId="8" borderId="24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5" fillId="9" borderId="26" xfId="0" applyFont="1" applyFill="1" applyBorder="1" applyAlignment="1">
      <alignment vertical="center" wrapText="1"/>
    </xf>
    <xf numFmtId="0" fontId="0" fillId="9" borderId="0" xfId="0" applyFill="1"/>
    <xf numFmtId="0" fontId="0" fillId="8" borderId="0" xfId="0" applyFill="1"/>
    <xf numFmtId="0" fontId="0" fillId="7" borderId="0" xfId="0" applyFill="1"/>
    <xf numFmtId="0" fontId="6" fillId="7" borderId="1" xfId="0" applyFont="1" applyFill="1" applyBorder="1" applyAlignment="1">
      <alignment vertical="center" wrapText="1"/>
    </xf>
    <xf numFmtId="0" fontId="5" fillId="7" borderId="27" xfId="0" applyFont="1" applyFill="1" applyBorder="1" applyAlignment="1">
      <alignment vertical="center" wrapText="1"/>
    </xf>
    <xf numFmtId="0" fontId="0" fillId="10" borderId="0" xfId="0" applyFill="1"/>
    <xf numFmtId="0" fontId="6" fillId="10" borderId="1" xfId="0" applyFont="1" applyFill="1" applyBorder="1" applyAlignment="1">
      <alignment vertical="center" wrapText="1"/>
    </xf>
    <xf numFmtId="0" fontId="5" fillId="10" borderId="27" xfId="0" applyFont="1" applyFill="1" applyBorder="1" applyAlignment="1">
      <alignment vertical="center" wrapText="1"/>
    </xf>
    <xf numFmtId="0" fontId="14" fillId="10" borderId="27" xfId="0" applyFont="1" applyFill="1" applyBorder="1" applyAlignment="1">
      <alignment vertical="center" wrapText="1"/>
    </xf>
    <xf numFmtId="0" fontId="6" fillId="10" borderId="20" xfId="0" applyFont="1" applyFill="1" applyBorder="1" applyAlignment="1">
      <alignment vertical="center" wrapText="1"/>
    </xf>
    <xf numFmtId="0" fontId="0" fillId="11" borderId="0" xfId="0" applyFill="1"/>
    <xf numFmtId="0" fontId="0" fillId="12" borderId="0" xfId="0" applyFill="1"/>
    <xf numFmtId="0" fontId="5" fillId="11" borderId="27" xfId="0" applyFont="1" applyFill="1" applyBorder="1" applyAlignment="1">
      <alignment vertical="center" wrapText="1"/>
    </xf>
    <xf numFmtId="0" fontId="6" fillId="11" borderId="1" xfId="0" applyFont="1" applyFill="1" applyBorder="1" applyAlignment="1">
      <alignment vertical="center" wrapText="1"/>
    </xf>
    <xf numFmtId="0" fontId="6" fillId="12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0" borderId="50" xfId="0" applyFont="1" applyFill="1" applyBorder="1" applyAlignment="1"/>
    <xf numFmtId="0" fontId="4" fillId="0" borderId="0" xfId="0" applyFont="1" applyFill="1" applyBorder="1" applyAlignment="1"/>
    <xf numFmtId="0" fontId="4" fillId="0" borderId="50" xfId="0" applyFont="1" applyBorder="1" applyAlignment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Fill="1" applyAlignment="1"/>
    <xf numFmtId="0" fontId="0" fillId="0" borderId="0" xfId="0" applyFill="1"/>
    <xf numFmtId="0" fontId="2" fillId="7" borderId="31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4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11" fillId="7" borderId="31" xfId="0" applyFont="1" applyFill="1" applyBorder="1" applyAlignment="1">
      <alignment horizontal="center" wrapText="1"/>
    </xf>
    <xf numFmtId="0" fontId="11" fillId="7" borderId="30" xfId="0" applyFont="1" applyFill="1" applyBorder="1" applyAlignment="1">
      <alignment horizontal="center" wrapText="1"/>
    </xf>
    <xf numFmtId="0" fontId="11" fillId="7" borderId="32" xfId="0" applyFont="1" applyFill="1" applyBorder="1" applyAlignment="1">
      <alignment horizontal="center" wrapText="1"/>
    </xf>
    <xf numFmtId="0" fontId="0" fillId="0" borderId="4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1" fontId="6" fillId="0" borderId="33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7" borderId="30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top"/>
    </xf>
    <xf numFmtId="0" fontId="0" fillId="0" borderId="4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0" xfId="0" applyFont="1" applyAlignment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" fillId="3" borderId="3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4" borderId="30" xfId="0" applyFont="1" applyFill="1" applyBorder="1" applyAlignment="1">
      <alignment horizontal="center" wrapText="1"/>
    </xf>
    <xf numFmtId="0" fontId="11" fillId="4" borderId="32" xfId="0" applyFont="1" applyFill="1" applyBorder="1" applyAlignment="1">
      <alignment horizontal="center" wrapText="1"/>
    </xf>
    <xf numFmtId="0" fontId="11" fillId="5" borderId="30" xfId="0" applyFont="1" applyFill="1" applyBorder="1" applyAlignment="1">
      <alignment horizontal="center" wrapText="1"/>
    </xf>
    <xf numFmtId="0" fontId="11" fillId="5" borderId="32" xfId="0" applyFont="1" applyFill="1" applyBorder="1" applyAlignment="1">
      <alignment horizontal="center" wrapText="1"/>
    </xf>
    <xf numFmtId="0" fontId="11" fillId="6" borderId="30" xfId="0" applyFont="1" applyFill="1" applyBorder="1" applyAlignment="1">
      <alignment horizontal="center" wrapText="1"/>
    </xf>
    <xf numFmtId="0" fontId="11" fillId="6" borderId="32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2"/>
  <sheetViews>
    <sheetView tabSelected="1" topLeftCell="A92" zoomScale="80" zoomScaleNormal="80" workbookViewId="0">
      <selection activeCell="AB139" sqref="AB139"/>
    </sheetView>
  </sheetViews>
  <sheetFormatPr defaultRowHeight="14.25"/>
  <cols>
    <col min="1" max="1" width="3.75" customWidth="1"/>
    <col min="2" max="2" width="48.75" customWidth="1"/>
    <col min="3" max="3" width="3.75" customWidth="1"/>
    <col min="4" max="4" width="7.375" customWidth="1"/>
    <col min="5" max="5" width="3.75" customWidth="1"/>
    <col min="6" max="6" width="4.875" customWidth="1"/>
    <col min="7" max="7" width="3.75" customWidth="1"/>
    <col min="8" max="8" width="4.375" customWidth="1"/>
    <col min="9" max="34" width="3.75" customWidth="1"/>
  </cols>
  <sheetData>
    <row r="1" spans="1:39">
      <c r="A1" s="176" t="s">
        <v>165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</row>
    <row r="2" spans="1:39" ht="14.25" customHeight="1">
      <c r="A2" s="177" t="s">
        <v>174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</row>
    <row r="3" spans="1:39" ht="14.25" customHeight="1">
      <c r="A3" s="178" t="s">
        <v>79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</row>
    <row r="4" spans="1:39" ht="14.25" customHeight="1">
      <c r="A4" s="178" t="s">
        <v>219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</row>
    <row r="5" spans="1:39" ht="14.25" customHeight="1">
      <c r="A5" s="179" t="s">
        <v>71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</row>
    <row r="6" spans="1:39" ht="14.25" customHeight="1">
      <c r="A6" s="161" t="s">
        <v>81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</row>
    <row r="7" spans="1:39" ht="14.25" customHeight="1">
      <c r="A7" s="162" t="s">
        <v>173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</row>
    <row r="8" spans="1:39" ht="14.25" customHeight="1">
      <c r="A8" s="179" t="s">
        <v>72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34"/>
      <c r="AJ8" s="126"/>
      <c r="AK8" s="126"/>
      <c r="AL8" s="126"/>
      <c r="AM8" s="126"/>
    </row>
    <row r="9" spans="1:39" ht="15.7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134"/>
      <c r="AJ9" s="126"/>
      <c r="AK9" s="126"/>
      <c r="AL9" s="126"/>
      <c r="AM9" s="126"/>
    </row>
    <row r="10" spans="1:39" ht="15.75" customHeight="1">
      <c r="A10" s="92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34"/>
      <c r="AJ10" s="126"/>
      <c r="AK10" s="126"/>
      <c r="AL10" s="126"/>
      <c r="AM10" s="126"/>
    </row>
    <row r="11" spans="1:39" ht="15.75" customHeight="1" thickBo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134"/>
      <c r="AJ11" s="126"/>
      <c r="AK11" s="126"/>
      <c r="AL11" s="126"/>
      <c r="AM11" s="126"/>
    </row>
    <row r="12" spans="1:39" ht="14.25" customHeight="1" thickBot="1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167" t="s">
        <v>168</v>
      </c>
      <c r="L12" s="168"/>
      <c r="M12" s="168"/>
      <c r="N12" s="168"/>
      <c r="O12" s="168"/>
      <c r="P12" s="168"/>
      <c r="Q12" s="168"/>
      <c r="R12" s="169"/>
      <c r="S12" s="167" t="s">
        <v>169</v>
      </c>
      <c r="T12" s="168"/>
      <c r="U12" s="168"/>
      <c r="V12" s="168"/>
      <c r="W12" s="168"/>
      <c r="X12" s="168"/>
      <c r="Y12" s="168"/>
      <c r="Z12" s="169"/>
      <c r="AA12" s="167" t="s">
        <v>176</v>
      </c>
      <c r="AB12" s="168"/>
      <c r="AC12" s="168"/>
      <c r="AD12" s="168"/>
      <c r="AE12" s="168"/>
      <c r="AF12" s="168"/>
      <c r="AG12" s="168"/>
      <c r="AH12" s="169"/>
      <c r="AI12" s="134"/>
      <c r="AJ12" s="126"/>
      <c r="AK12" s="126"/>
      <c r="AL12" s="126"/>
      <c r="AM12" s="126"/>
    </row>
    <row r="13" spans="1:39" ht="17.25" customHeight="1" thickBot="1">
      <c r="A13" s="174" t="s">
        <v>47</v>
      </c>
      <c r="B13" s="193" t="s">
        <v>48</v>
      </c>
      <c r="C13" s="140" t="s">
        <v>42</v>
      </c>
      <c r="D13" s="141"/>
      <c r="E13" s="142"/>
      <c r="F13" s="149" t="s">
        <v>44</v>
      </c>
      <c r="G13" s="150"/>
      <c r="H13" s="150"/>
      <c r="I13" s="151"/>
      <c r="J13" s="158" t="s">
        <v>46</v>
      </c>
      <c r="K13" s="149" t="s">
        <v>36</v>
      </c>
      <c r="L13" s="150"/>
      <c r="M13" s="150"/>
      <c r="N13" s="150"/>
      <c r="O13" s="150"/>
      <c r="P13" s="150"/>
      <c r="Q13" s="150"/>
      <c r="R13" s="150"/>
      <c r="S13" s="141"/>
      <c r="T13" s="141"/>
      <c r="U13" s="141"/>
      <c r="V13" s="141"/>
      <c r="W13" s="141"/>
      <c r="X13" s="141"/>
      <c r="Y13" s="141"/>
      <c r="Z13" s="141"/>
      <c r="AA13" s="150"/>
      <c r="AB13" s="150"/>
      <c r="AC13" s="150"/>
      <c r="AD13" s="150"/>
      <c r="AE13" s="150"/>
      <c r="AF13" s="150"/>
      <c r="AG13" s="150"/>
      <c r="AH13" s="157"/>
      <c r="AI13" s="134"/>
      <c r="AJ13" s="127"/>
      <c r="AK13" s="127"/>
      <c r="AL13" s="127"/>
      <c r="AM13" s="127"/>
    </row>
    <row r="14" spans="1:39">
      <c r="A14" s="175"/>
      <c r="B14" s="194"/>
      <c r="C14" s="143"/>
      <c r="D14" s="144"/>
      <c r="E14" s="145"/>
      <c r="F14" s="166" t="s">
        <v>43</v>
      </c>
      <c r="G14" s="171" t="s">
        <v>45</v>
      </c>
      <c r="H14" s="172"/>
      <c r="I14" s="173"/>
      <c r="J14" s="159"/>
      <c r="K14" s="147" t="s">
        <v>37</v>
      </c>
      <c r="L14" s="147"/>
      <c r="M14" s="147"/>
      <c r="N14" s="147"/>
      <c r="O14" s="147"/>
      <c r="P14" s="147"/>
      <c r="Q14" s="147"/>
      <c r="R14" s="170"/>
      <c r="S14" s="156" t="s">
        <v>50</v>
      </c>
      <c r="T14" s="150"/>
      <c r="U14" s="150"/>
      <c r="V14" s="150"/>
      <c r="W14" s="150"/>
      <c r="X14" s="150"/>
      <c r="Y14" s="150"/>
      <c r="Z14" s="157"/>
      <c r="AA14" s="147" t="s">
        <v>55</v>
      </c>
      <c r="AB14" s="147"/>
      <c r="AC14" s="147"/>
      <c r="AD14" s="147"/>
      <c r="AE14" s="147"/>
      <c r="AF14" s="147"/>
      <c r="AG14" s="147"/>
      <c r="AH14" s="170"/>
    </row>
    <row r="15" spans="1:39" ht="14.25" customHeight="1">
      <c r="A15" s="175"/>
      <c r="B15" s="194"/>
      <c r="C15" s="143"/>
      <c r="D15" s="144"/>
      <c r="E15" s="145"/>
      <c r="F15" s="159"/>
      <c r="G15" s="143"/>
      <c r="H15" s="144"/>
      <c r="I15" s="145"/>
      <c r="J15" s="159"/>
      <c r="K15" s="153" t="s">
        <v>38</v>
      </c>
      <c r="L15" s="153"/>
      <c r="M15" s="153"/>
      <c r="N15" s="155"/>
      <c r="O15" s="152" t="s">
        <v>49</v>
      </c>
      <c r="P15" s="153"/>
      <c r="Q15" s="153"/>
      <c r="R15" s="154"/>
      <c r="S15" s="165" t="s">
        <v>51</v>
      </c>
      <c r="T15" s="153"/>
      <c r="U15" s="153"/>
      <c r="V15" s="155"/>
      <c r="W15" s="152" t="s">
        <v>52</v>
      </c>
      <c r="X15" s="153"/>
      <c r="Y15" s="153"/>
      <c r="Z15" s="154"/>
      <c r="AA15" s="153" t="s">
        <v>53</v>
      </c>
      <c r="AB15" s="153"/>
      <c r="AC15" s="153"/>
      <c r="AD15" s="155"/>
      <c r="AE15" s="152" t="s">
        <v>54</v>
      </c>
      <c r="AF15" s="153"/>
      <c r="AG15" s="153"/>
      <c r="AH15" s="154"/>
    </row>
    <row r="16" spans="1:39" ht="52.5" customHeight="1">
      <c r="A16" s="175"/>
      <c r="B16" s="194"/>
      <c r="C16" s="146"/>
      <c r="D16" s="147"/>
      <c r="E16" s="148"/>
      <c r="F16" s="159"/>
      <c r="G16" s="146"/>
      <c r="H16" s="147"/>
      <c r="I16" s="148"/>
      <c r="J16" s="159"/>
      <c r="K16" s="153" t="s">
        <v>39</v>
      </c>
      <c r="L16" s="153"/>
      <c r="M16" s="155"/>
      <c r="N16" s="166" t="s">
        <v>46</v>
      </c>
      <c r="O16" s="152" t="s">
        <v>39</v>
      </c>
      <c r="P16" s="153"/>
      <c r="Q16" s="155"/>
      <c r="R16" s="163" t="s">
        <v>46</v>
      </c>
      <c r="S16" s="165" t="s">
        <v>39</v>
      </c>
      <c r="T16" s="153"/>
      <c r="U16" s="155"/>
      <c r="V16" s="166" t="s">
        <v>46</v>
      </c>
      <c r="W16" s="152" t="s">
        <v>39</v>
      </c>
      <c r="X16" s="153"/>
      <c r="Y16" s="155"/>
      <c r="Z16" s="163" t="s">
        <v>46</v>
      </c>
      <c r="AA16" s="153" t="s">
        <v>39</v>
      </c>
      <c r="AB16" s="153"/>
      <c r="AC16" s="155"/>
      <c r="AD16" s="166" t="s">
        <v>46</v>
      </c>
      <c r="AE16" s="152" t="s">
        <v>39</v>
      </c>
      <c r="AF16" s="153"/>
      <c r="AG16" s="155"/>
      <c r="AH16" s="163" t="s">
        <v>46</v>
      </c>
    </row>
    <row r="17" spans="1:34" ht="23.25" customHeight="1">
      <c r="A17" s="175"/>
      <c r="B17" s="195"/>
      <c r="C17" s="1" t="s">
        <v>34</v>
      </c>
      <c r="D17" s="1" t="s">
        <v>73</v>
      </c>
      <c r="E17" s="1" t="s">
        <v>35</v>
      </c>
      <c r="F17" s="160"/>
      <c r="G17" s="1" t="s">
        <v>40</v>
      </c>
      <c r="H17" s="1" t="s">
        <v>41</v>
      </c>
      <c r="I17" s="1" t="s">
        <v>96</v>
      </c>
      <c r="J17" s="160"/>
      <c r="K17" s="96" t="s">
        <v>40</v>
      </c>
      <c r="L17" s="1" t="s">
        <v>41</v>
      </c>
      <c r="M17" s="1" t="s">
        <v>96</v>
      </c>
      <c r="N17" s="160"/>
      <c r="O17" s="1" t="s">
        <v>40</v>
      </c>
      <c r="P17" s="1" t="s">
        <v>41</v>
      </c>
      <c r="Q17" s="1" t="s">
        <v>96</v>
      </c>
      <c r="R17" s="164"/>
      <c r="S17" s="11" t="s">
        <v>40</v>
      </c>
      <c r="T17" s="1" t="s">
        <v>41</v>
      </c>
      <c r="U17" s="1" t="s">
        <v>96</v>
      </c>
      <c r="V17" s="160"/>
      <c r="W17" s="1" t="s">
        <v>40</v>
      </c>
      <c r="X17" s="1" t="s">
        <v>41</v>
      </c>
      <c r="Y17" s="1" t="s">
        <v>96</v>
      </c>
      <c r="Z17" s="164"/>
      <c r="AA17" s="96" t="s">
        <v>40</v>
      </c>
      <c r="AB17" s="1" t="s">
        <v>41</v>
      </c>
      <c r="AC17" s="1" t="s">
        <v>96</v>
      </c>
      <c r="AD17" s="160"/>
      <c r="AE17" s="1" t="s">
        <v>40</v>
      </c>
      <c r="AF17" s="1" t="s">
        <v>41</v>
      </c>
      <c r="AG17" s="1" t="s">
        <v>96</v>
      </c>
      <c r="AH17" s="164"/>
    </row>
    <row r="18" spans="1:34" s="57" customFormat="1" ht="19.5" customHeight="1" thickBot="1">
      <c r="A18" s="53" t="s">
        <v>0</v>
      </c>
      <c r="B18" s="54" t="s">
        <v>1</v>
      </c>
      <c r="C18" s="54" t="s">
        <v>2</v>
      </c>
      <c r="D18" s="54" t="s">
        <v>3</v>
      </c>
      <c r="E18" s="54" t="s">
        <v>4</v>
      </c>
      <c r="F18" s="54" t="s">
        <v>5</v>
      </c>
      <c r="G18" s="54" t="s">
        <v>6</v>
      </c>
      <c r="H18" s="54" t="s">
        <v>7</v>
      </c>
      <c r="I18" s="54" t="s">
        <v>8</v>
      </c>
      <c r="J18" s="54" t="s">
        <v>9</v>
      </c>
      <c r="K18" s="55" t="s">
        <v>10</v>
      </c>
      <c r="L18" s="54" t="s">
        <v>11</v>
      </c>
      <c r="M18" s="54" t="s">
        <v>12</v>
      </c>
      <c r="N18" s="54" t="s">
        <v>13</v>
      </c>
      <c r="O18" s="54" t="s">
        <v>14</v>
      </c>
      <c r="P18" s="54" t="s">
        <v>15</v>
      </c>
      <c r="Q18" s="54" t="s">
        <v>16</v>
      </c>
      <c r="R18" s="56" t="s">
        <v>17</v>
      </c>
      <c r="S18" s="53" t="s">
        <v>18</v>
      </c>
      <c r="T18" s="54" t="s">
        <v>19</v>
      </c>
      <c r="U18" s="54" t="s">
        <v>20</v>
      </c>
      <c r="V18" s="54" t="s">
        <v>21</v>
      </c>
      <c r="W18" s="54" t="s">
        <v>22</v>
      </c>
      <c r="X18" s="54" t="s">
        <v>23</v>
      </c>
      <c r="Y18" s="54" t="s">
        <v>24</v>
      </c>
      <c r="Z18" s="56" t="s">
        <v>25</v>
      </c>
      <c r="AA18" s="55" t="s">
        <v>26</v>
      </c>
      <c r="AB18" s="54" t="s">
        <v>27</v>
      </c>
      <c r="AC18" s="54" t="s">
        <v>28</v>
      </c>
      <c r="AD18" s="54" t="s">
        <v>29</v>
      </c>
      <c r="AE18" s="54" t="s">
        <v>30</v>
      </c>
      <c r="AF18" s="54" t="s">
        <v>31</v>
      </c>
      <c r="AG18" s="54" t="s">
        <v>32</v>
      </c>
      <c r="AH18" s="56" t="s">
        <v>33</v>
      </c>
    </row>
    <row r="19" spans="1:34" ht="15" customHeight="1" thickBot="1">
      <c r="A19" s="135" t="s">
        <v>56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7"/>
    </row>
    <row r="20" spans="1:34">
      <c r="A20" s="73" t="s">
        <v>0</v>
      </c>
      <c r="B20" s="108" t="s">
        <v>97</v>
      </c>
      <c r="C20" s="60" t="s">
        <v>59</v>
      </c>
      <c r="D20" s="60" t="s">
        <v>58</v>
      </c>
      <c r="E20" s="60"/>
      <c r="F20" s="61">
        <f t="shared" ref="F20:F29" si="0">SUM(G20,H20)</f>
        <v>32</v>
      </c>
      <c r="G20" s="61">
        <f t="shared" ref="G20:J29" si="1">SUM(K20,O20,S20,W20,AA20,AE20)</f>
        <v>12</v>
      </c>
      <c r="H20" s="61">
        <f t="shared" si="1"/>
        <v>20</v>
      </c>
      <c r="I20" s="61">
        <f t="shared" si="1"/>
        <v>0</v>
      </c>
      <c r="J20" s="29">
        <f t="shared" si="1"/>
        <v>4</v>
      </c>
      <c r="K20" s="65">
        <v>6</v>
      </c>
      <c r="L20" s="65">
        <v>10</v>
      </c>
      <c r="M20" s="65"/>
      <c r="N20" s="37">
        <v>2</v>
      </c>
      <c r="O20" s="65">
        <v>6</v>
      </c>
      <c r="P20" s="65">
        <v>10</v>
      </c>
      <c r="Q20" s="65"/>
      <c r="R20" s="37">
        <v>2</v>
      </c>
      <c r="S20" s="65"/>
      <c r="T20" s="65"/>
      <c r="U20" s="65"/>
      <c r="V20" s="37"/>
      <c r="W20" s="65"/>
      <c r="X20" s="65"/>
      <c r="Y20" s="65"/>
      <c r="Z20" s="37"/>
      <c r="AA20" s="65"/>
      <c r="AB20" s="65"/>
      <c r="AC20" s="65"/>
      <c r="AD20" s="37"/>
      <c r="AE20" s="65"/>
      <c r="AF20" s="65"/>
      <c r="AG20" s="65"/>
      <c r="AH20" s="40"/>
    </row>
    <row r="21" spans="1:34">
      <c r="A21" s="73" t="s">
        <v>1</v>
      </c>
      <c r="B21" s="107" t="s">
        <v>98</v>
      </c>
      <c r="C21" s="62" t="s">
        <v>58</v>
      </c>
      <c r="D21" s="62"/>
      <c r="E21" s="62"/>
      <c r="F21" s="61">
        <f t="shared" si="0"/>
        <v>14</v>
      </c>
      <c r="G21" s="61">
        <f t="shared" si="1"/>
        <v>6</v>
      </c>
      <c r="H21" s="61">
        <f t="shared" si="1"/>
        <v>8</v>
      </c>
      <c r="I21" s="61">
        <f t="shared" si="1"/>
        <v>0</v>
      </c>
      <c r="J21" s="29">
        <f t="shared" si="1"/>
        <v>3</v>
      </c>
      <c r="K21" s="65">
        <v>6</v>
      </c>
      <c r="L21" s="65">
        <v>8</v>
      </c>
      <c r="M21" s="65"/>
      <c r="N21" s="37">
        <v>3</v>
      </c>
      <c r="O21" s="65"/>
      <c r="P21" s="65"/>
      <c r="Q21" s="65"/>
      <c r="R21" s="37"/>
      <c r="S21" s="65"/>
      <c r="T21" s="65"/>
      <c r="U21" s="65"/>
      <c r="V21" s="37"/>
      <c r="W21" s="65"/>
      <c r="X21" s="65"/>
      <c r="Y21" s="65"/>
      <c r="Z21" s="37"/>
      <c r="AA21" s="65"/>
      <c r="AB21" s="65"/>
      <c r="AC21" s="65"/>
      <c r="AD21" s="37"/>
      <c r="AE21" s="65"/>
      <c r="AF21" s="65"/>
      <c r="AG21" s="65"/>
      <c r="AH21" s="40"/>
    </row>
    <row r="22" spans="1:34">
      <c r="A22" s="73" t="s">
        <v>2</v>
      </c>
      <c r="B22" s="106" t="s">
        <v>99</v>
      </c>
      <c r="C22" s="62" t="s">
        <v>58</v>
      </c>
      <c r="D22" s="62"/>
      <c r="E22" s="62"/>
      <c r="F22" s="61">
        <f t="shared" si="0"/>
        <v>18</v>
      </c>
      <c r="G22" s="61">
        <f t="shared" si="1"/>
        <v>10</v>
      </c>
      <c r="H22" s="61">
        <f t="shared" si="1"/>
        <v>8</v>
      </c>
      <c r="I22" s="61">
        <f t="shared" si="1"/>
        <v>0</v>
      </c>
      <c r="J22" s="29">
        <f t="shared" si="1"/>
        <v>2</v>
      </c>
      <c r="K22" s="65">
        <v>10</v>
      </c>
      <c r="L22" s="65">
        <v>8</v>
      </c>
      <c r="M22" s="65"/>
      <c r="N22" s="37">
        <v>2</v>
      </c>
      <c r="O22" s="65"/>
      <c r="P22" s="65"/>
      <c r="Q22" s="65"/>
      <c r="R22" s="37"/>
      <c r="S22" s="65"/>
      <c r="T22" s="65"/>
      <c r="U22" s="65"/>
      <c r="V22" s="37"/>
      <c r="W22" s="65"/>
      <c r="X22" s="65"/>
      <c r="Y22" s="65"/>
      <c r="Z22" s="37"/>
      <c r="AA22" s="65"/>
      <c r="AB22" s="65"/>
      <c r="AC22" s="65"/>
      <c r="AD22" s="37"/>
      <c r="AE22" s="65"/>
      <c r="AF22" s="65"/>
      <c r="AG22" s="65"/>
      <c r="AH22" s="40"/>
    </row>
    <row r="23" spans="1:34">
      <c r="A23" s="73" t="s">
        <v>3</v>
      </c>
      <c r="B23" s="108" t="s">
        <v>100</v>
      </c>
      <c r="C23" s="62"/>
      <c r="D23" s="62" t="s">
        <v>58</v>
      </c>
      <c r="E23" s="62"/>
      <c r="F23" s="61">
        <f t="shared" si="0"/>
        <v>16</v>
      </c>
      <c r="G23" s="61">
        <f t="shared" si="1"/>
        <v>10</v>
      </c>
      <c r="H23" s="61">
        <f t="shared" si="1"/>
        <v>6</v>
      </c>
      <c r="I23" s="61">
        <f t="shared" si="1"/>
        <v>0</v>
      </c>
      <c r="J23" s="29">
        <f t="shared" si="1"/>
        <v>2</v>
      </c>
      <c r="K23" s="65">
        <v>10</v>
      </c>
      <c r="L23" s="65">
        <v>6</v>
      </c>
      <c r="M23" s="65"/>
      <c r="N23" s="37">
        <v>2</v>
      </c>
      <c r="O23" s="65"/>
      <c r="P23" s="65"/>
      <c r="Q23" s="65"/>
      <c r="R23" s="37"/>
      <c r="S23" s="65"/>
      <c r="T23" s="65"/>
      <c r="U23" s="65"/>
      <c r="V23" s="37"/>
      <c r="W23" s="65"/>
      <c r="X23" s="65"/>
      <c r="Y23" s="65"/>
      <c r="Z23" s="37"/>
      <c r="AA23" s="65"/>
      <c r="AB23" s="65"/>
      <c r="AC23" s="65"/>
      <c r="AD23" s="37"/>
      <c r="AE23" s="65"/>
      <c r="AF23" s="65"/>
      <c r="AG23" s="65"/>
      <c r="AH23" s="40"/>
    </row>
    <row r="24" spans="1:34">
      <c r="A24" s="73" t="s">
        <v>4</v>
      </c>
      <c r="B24" s="110" t="s">
        <v>101</v>
      </c>
      <c r="C24" s="62"/>
      <c r="D24" s="62" t="s">
        <v>59</v>
      </c>
      <c r="E24" s="62"/>
      <c r="F24" s="61">
        <f t="shared" si="0"/>
        <v>16</v>
      </c>
      <c r="G24" s="61">
        <f t="shared" si="1"/>
        <v>8</v>
      </c>
      <c r="H24" s="61">
        <f t="shared" si="1"/>
        <v>8</v>
      </c>
      <c r="I24" s="61">
        <f t="shared" si="1"/>
        <v>0</v>
      </c>
      <c r="J24" s="29">
        <f t="shared" si="1"/>
        <v>2</v>
      </c>
      <c r="K24" s="65"/>
      <c r="L24" s="65"/>
      <c r="M24" s="65"/>
      <c r="N24" s="37"/>
      <c r="O24" s="65">
        <v>8</v>
      </c>
      <c r="P24" s="65">
        <v>8</v>
      </c>
      <c r="Q24" s="65"/>
      <c r="R24" s="37">
        <v>2</v>
      </c>
      <c r="S24" s="65"/>
      <c r="T24" s="65"/>
      <c r="U24" s="65"/>
      <c r="V24" s="37"/>
      <c r="W24" s="65"/>
      <c r="X24" s="65"/>
      <c r="Y24" s="65"/>
      <c r="Z24" s="37"/>
      <c r="AA24" s="65"/>
      <c r="AB24" s="65"/>
      <c r="AC24" s="65"/>
      <c r="AD24" s="37"/>
      <c r="AE24" s="65"/>
      <c r="AF24" s="65"/>
      <c r="AG24" s="65"/>
      <c r="AH24" s="40"/>
    </row>
    <row r="25" spans="1:34">
      <c r="A25" s="73" t="s">
        <v>5</v>
      </c>
      <c r="B25" s="115" t="s">
        <v>211</v>
      </c>
      <c r="C25" s="62" t="s">
        <v>60</v>
      </c>
      <c r="D25" s="62"/>
      <c r="E25" s="62"/>
      <c r="F25" s="61">
        <f t="shared" si="0"/>
        <v>28</v>
      </c>
      <c r="G25" s="61">
        <f t="shared" si="1"/>
        <v>16</v>
      </c>
      <c r="H25" s="61">
        <f t="shared" si="1"/>
        <v>12</v>
      </c>
      <c r="I25" s="61">
        <f t="shared" si="1"/>
        <v>0</v>
      </c>
      <c r="J25" s="29">
        <f t="shared" si="1"/>
        <v>4</v>
      </c>
      <c r="K25" s="65"/>
      <c r="L25" s="65"/>
      <c r="M25" s="65"/>
      <c r="N25" s="37"/>
      <c r="O25" s="65"/>
      <c r="P25" s="65"/>
      <c r="Q25" s="65"/>
      <c r="R25" s="37"/>
      <c r="S25" s="65">
        <v>16</v>
      </c>
      <c r="T25" s="65">
        <v>12</v>
      </c>
      <c r="U25" s="65"/>
      <c r="V25" s="37">
        <v>4</v>
      </c>
      <c r="W25" s="65"/>
      <c r="X25" s="65"/>
      <c r="Y25" s="65"/>
      <c r="Z25" s="37"/>
      <c r="AA25" s="65"/>
      <c r="AB25" s="65"/>
      <c r="AC25" s="65"/>
      <c r="AD25" s="37"/>
      <c r="AE25" s="65"/>
      <c r="AF25" s="65"/>
      <c r="AG25" s="65"/>
      <c r="AH25" s="40"/>
    </row>
    <row r="26" spans="1:34">
      <c r="A26" s="73" t="s">
        <v>6</v>
      </c>
      <c r="B26" s="115" t="s">
        <v>103</v>
      </c>
      <c r="C26" s="62" t="s">
        <v>60</v>
      </c>
      <c r="D26" s="62"/>
      <c r="E26" s="62"/>
      <c r="F26" s="61">
        <f t="shared" si="0"/>
        <v>32</v>
      </c>
      <c r="G26" s="61">
        <v>16</v>
      </c>
      <c r="H26" s="61">
        <v>16</v>
      </c>
      <c r="I26" s="61">
        <f t="shared" si="1"/>
        <v>0</v>
      </c>
      <c r="J26" s="29">
        <v>4</v>
      </c>
      <c r="K26" s="65"/>
      <c r="L26" s="65"/>
      <c r="M26" s="65"/>
      <c r="N26" s="37"/>
      <c r="O26" s="65"/>
      <c r="P26" s="65"/>
      <c r="Q26" s="65"/>
      <c r="R26" s="37"/>
      <c r="S26" s="65">
        <v>16</v>
      </c>
      <c r="T26" s="65">
        <v>16</v>
      </c>
      <c r="U26" s="65"/>
      <c r="V26" s="37">
        <v>4</v>
      </c>
      <c r="W26" s="65"/>
      <c r="X26" s="65"/>
      <c r="Y26" s="65"/>
      <c r="Z26" s="37"/>
      <c r="AA26" s="65"/>
      <c r="AB26" s="65"/>
      <c r="AC26" s="65"/>
      <c r="AD26" s="37"/>
      <c r="AE26" s="65"/>
      <c r="AF26" s="65"/>
      <c r="AG26" s="65"/>
      <c r="AH26" s="40"/>
    </row>
    <row r="27" spans="1:34">
      <c r="A27" s="73" t="s">
        <v>7</v>
      </c>
      <c r="B27" s="123" t="s">
        <v>208</v>
      </c>
      <c r="C27" s="62"/>
      <c r="D27" s="62" t="s">
        <v>61</v>
      </c>
      <c r="E27" s="62"/>
      <c r="F27" s="61"/>
      <c r="G27" s="61">
        <v>16</v>
      </c>
      <c r="H27" s="61">
        <v>12</v>
      </c>
      <c r="I27" s="61">
        <v>0</v>
      </c>
      <c r="J27" s="29">
        <v>4</v>
      </c>
      <c r="K27" s="65"/>
      <c r="L27" s="65"/>
      <c r="M27" s="65"/>
      <c r="N27" s="37"/>
      <c r="O27" s="65"/>
      <c r="P27" s="65"/>
      <c r="Q27" s="65"/>
      <c r="R27" s="37"/>
      <c r="S27" s="65"/>
      <c r="T27" s="65"/>
      <c r="U27" s="65"/>
      <c r="V27" s="37"/>
      <c r="W27" s="65"/>
      <c r="X27" s="65"/>
      <c r="Y27" s="65"/>
      <c r="Z27" s="37"/>
      <c r="AA27" s="65">
        <v>16</v>
      </c>
      <c r="AB27" s="65">
        <v>12</v>
      </c>
      <c r="AC27" s="65"/>
      <c r="AD27" s="37">
        <v>4</v>
      </c>
      <c r="AE27" s="65"/>
      <c r="AF27" s="65"/>
      <c r="AG27" s="65"/>
      <c r="AH27" s="40"/>
    </row>
    <row r="28" spans="1:34">
      <c r="A28" s="73" t="s">
        <v>8</v>
      </c>
      <c r="B28" s="118" t="s">
        <v>104</v>
      </c>
      <c r="C28" s="62" t="s">
        <v>57</v>
      </c>
      <c r="D28" s="62"/>
      <c r="E28" s="62"/>
      <c r="F28" s="61">
        <f t="shared" si="0"/>
        <v>26</v>
      </c>
      <c r="G28" s="61">
        <f t="shared" si="1"/>
        <v>16</v>
      </c>
      <c r="H28" s="61">
        <f t="shared" si="1"/>
        <v>10</v>
      </c>
      <c r="I28" s="61">
        <f t="shared" si="1"/>
        <v>0</v>
      </c>
      <c r="J28" s="29">
        <f t="shared" si="1"/>
        <v>4</v>
      </c>
      <c r="K28" s="65"/>
      <c r="L28" s="65"/>
      <c r="M28" s="65"/>
      <c r="N28" s="37"/>
      <c r="O28" s="65"/>
      <c r="P28" s="65"/>
      <c r="Q28" s="65"/>
      <c r="R28" s="37"/>
      <c r="S28" s="65"/>
      <c r="T28" s="65"/>
      <c r="U28" s="65"/>
      <c r="V28" s="37"/>
      <c r="W28" s="65">
        <v>16</v>
      </c>
      <c r="X28" s="65">
        <v>10</v>
      </c>
      <c r="Y28" s="65"/>
      <c r="Z28" s="37">
        <v>4</v>
      </c>
      <c r="AA28" s="65"/>
      <c r="AB28" s="65"/>
      <c r="AC28" s="65"/>
      <c r="AD28" s="37"/>
      <c r="AE28" s="65"/>
      <c r="AF28" s="65"/>
      <c r="AG28" s="65"/>
      <c r="AH28" s="40"/>
    </row>
    <row r="29" spans="1:34">
      <c r="A29" s="73" t="s">
        <v>9</v>
      </c>
      <c r="B29" s="119" t="s">
        <v>207</v>
      </c>
      <c r="C29" s="62"/>
      <c r="D29" s="62" t="s">
        <v>57</v>
      </c>
      <c r="E29" s="62"/>
      <c r="F29" s="61">
        <f t="shared" si="0"/>
        <v>16</v>
      </c>
      <c r="G29" s="61">
        <f t="shared" si="1"/>
        <v>6</v>
      </c>
      <c r="H29" s="61">
        <f t="shared" si="1"/>
        <v>10</v>
      </c>
      <c r="I29" s="61">
        <f t="shared" si="1"/>
        <v>0</v>
      </c>
      <c r="J29" s="29">
        <f t="shared" si="1"/>
        <v>3</v>
      </c>
      <c r="K29" s="65"/>
      <c r="L29" s="65"/>
      <c r="M29" s="65"/>
      <c r="N29" s="37"/>
      <c r="O29" s="65"/>
      <c r="P29" s="65"/>
      <c r="Q29" s="65"/>
      <c r="R29" s="37"/>
      <c r="S29" s="65"/>
      <c r="T29" s="65"/>
      <c r="U29" s="65"/>
      <c r="V29" s="37"/>
      <c r="W29" s="65">
        <v>6</v>
      </c>
      <c r="X29" s="65">
        <v>10</v>
      </c>
      <c r="Y29" s="65"/>
      <c r="Z29" s="37">
        <v>3</v>
      </c>
      <c r="AA29" s="65"/>
      <c r="AB29" s="65"/>
      <c r="AC29" s="65"/>
      <c r="AD29" s="37"/>
      <c r="AE29" s="65"/>
      <c r="AF29" s="65"/>
      <c r="AG29" s="65"/>
      <c r="AH29" s="40"/>
    </row>
    <row r="30" spans="1:34" ht="15" thickBot="1">
      <c r="A30" s="80"/>
      <c r="B30" s="81" t="s">
        <v>62</v>
      </c>
      <c r="C30" s="59">
        <v>6</v>
      </c>
      <c r="D30" s="59">
        <v>4</v>
      </c>
      <c r="E30" s="59"/>
      <c r="F30" s="6">
        <f t="shared" ref="F30:AH30" si="2">SUM(F20:F29)</f>
        <v>198</v>
      </c>
      <c r="G30" s="6">
        <f t="shared" si="2"/>
        <v>116</v>
      </c>
      <c r="H30" s="6">
        <f t="shared" si="2"/>
        <v>110</v>
      </c>
      <c r="I30" s="6">
        <f t="shared" si="2"/>
        <v>0</v>
      </c>
      <c r="J30" s="30">
        <f t="shared" si="2"/>
        <v>32</v>
      </c>
      <c r="K30" s="69">
        <f t="shared" si="2"/>
        <v>32</v>
      </c>
      <c r="L30" s="69">
        <f t="shared" si="2"/>
        <v>32</v>
      </c>
      <c r="M30" s="69">
        <f t="shared" si="2"/>
        <v>0</v>
      </c>
      <c r="N30" s="30">
        <f t="shared" si="2"/>
        <v>9</v>
      </c>
      <c r="O30" s="69">
        <f t="shared" si="2"/>
        <v>14</v>
      </c>
      <c r="P30" s="69">
        <f t="shared" si="2"/>
        <v>18</v>
      </c>
      <c r="Q30" s="69">
        <f t="shared" si="2"/>
        <v>0</v>
      </c>
      <c r="R30" s="31">
        <f t="shared" si="2"/>
        <v>4</v>
      </c>
      <c r="S30" s="82">
        <f t="shared" si="2"/>
        <v>32</v>
      </c>
      <c r="T30" s="83">
        <f t="shared" si="2"/>
        <v>28</v>
      </c>
      <c r="U30" s="83">
        <f t="shared" si="2"/>
        <v>0</v>
      </c>
      <c r="V30" s="32">
        <f t="shared" si="2"/>
        <v>8</v>
      </c>
      <c r="W30" s="83">
        <f t="shared" si="2"/>
        <v>22</v>
      </c>
      <c r="X30" s="83">
        <f t="shared" si="2"/>
        <v>20</v>
      </c>
      <c r="Y30" s="83">
        <f t="shared" si="2"/>
        <v>0</v>
      </c>
      <c r="Z30" s="34">
        <f t="shared" si="2"/>
        <v>7</v>
      </c>
      <c r="AA30" s="7">
        <f t="shared" si="2"/>
        <v>16</v>
      </c>
      <c r="AB30" s="6">
        <f t="shared" si="2"/>
        <v>12</v>
      </c>
      <c r="AC30" s="6">
        <f t="shared" si="2"/>
        <v>0</v>
      </c>
      <c r="AD30" s="30">
        <f t="shared" si="2"/>
        <v>4</v>
      </c>
      <c r="AE30" s="6">
        <f t="shared" si="2"/>
        <v>0</v>
      </c>
      <c r="AF30" s="6">
        <f t="shared" si="2"/>
        <v>0</v>
      </c>
      <c r="AG30" s="6">
        <f t="shared" si="2"/>
        <v>0</v>
      </c>
      <c r="AH30" s="33">
        <f t="shared" si="2"/>
        <v>0</v>
      </c>
    </row>
    <row r="31" spans="1:34" ht="2.25" hidden="1" customHeight="1">
      <c r="A31" s="24"/>
      <c r="B31" s="15"/>
      <c r="C31" s="14"/>
      <c r="D31" s="14"/>
      <c r="E31" s="14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25"/>
    </row>
    <row r="32" spans="1:34" ht="17.25" customHeight="1" thickBot="1">
      <c r="A32" s="135" t="s">
        <v>63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1"/>
    </row>
    <row r="33" spans="1:37" s="5" customFormat="1" ht="12.75">
      <c r="A33" s="84" t="s">
        <v>10</v>
      </c>
      <c r="B33" s="105" t="s">
        <v>106</v>
      </c>
      <c r="C33" s="63" t="s">
        <v>58</v>
      </c>
      <c r="D33" s="63"/>
      <c r="E33" s="63"/>
      <c r="F33" s="61">
        <f t="shared" ref="F33:F41" si="3">SUM(G33,H33)</f>
        <v>16</v>
      </c>
      <c r="G33" s="61">
        <f t="shared" ref="G33:J41" si="4">SUM(K33,O33,S33,W33,AA33,AE33)</f>
        <v>10</v>
      </c>
      <c r="H33" s="61">
        <f t="shared" si="4"/>
        <v>6</v>
      </c>
      <c r="I33" s="61">
        <f t="shared" si="4"/>
        <v>0</v>
      </c>
      <c r="J33" s="29">
        <f t="shared" si="4"/>
        <v>2</v>
      </c>
      <c r="K33" s="65">
        <v>10</v>
      </c>
      <c r="L33" s="65">
        <v>6</v>
      </c>
      <c r="M33" s="65"/>
      <c r="N33" s="37">
        <v>2</v>
      </c>
      <c r="O33" s="65"/>
      <c r="P33" s="65"/>
      <c r="Q33" s="65"/>
      <c r="R33" s="37"/>
      <c r="S33" s="65"/>
      <c r="T33" s="65"/>
      <c r="U33" s="65"/>
      <c r="V33" s="37"/>
      <c r="W33" s="65"/>
      <c r="X33" s="65"/>
      <c r="Y33" s="65"/>
      <c r="Z33" s="37"/>
      <c r="AA33" s="65"/>
      <c r="AB33" s="65"/>
      <c r="AC33" s="65"/>
      <c r="AD33" s="37"/>
      <c r="AE33" s="65"/>
      <c r="AF33" s="65"/>
      <c r="AG33" s="65"/>
      <c r="AH33" s="40"/>
    </row>
    <row r="34" spans="1:37" s="5" customFormat="1" ht="14.25" customHeight="1">
      <c r="A34" s="84" t="s">
        <v>11</v>
      </c>
      <c r="B34" s="109" t="s">
        <v>107</v>
      </c>
      <c r="C34" s="64"/>
      <c r="D34" s="64" t="s">
        <v>59</v>
      </c>
      <c r="E34" s="64"/>
      <c r="F34" s="61">
        <f t="shared" si="3"/>
        <v>20</v>
      </c>
      <c r="G34" s="61">
        <f t="shared" si="4"/>
        <v>10</v>
      </c>
      <c r="H34" s="61">
        <f t="shared" si="4"/>
        <v>10</v>
      </c>
      <c r="I34" s="61">
        <f t="shared" si="4"/>
        <v>0</v>
      </c>
      <c r="J34" s="29">
        <f t="shared" si="4"/>
        <v>2</v>
      </c>
      <c r="K34" s="65"/>
      <c r="L34" s="65"/>
      <c r="M34" s="65"/>
      <c r="N34" s="37"/>
      <c r="O34" s="65">
        <v>10</v>
      </c>
      <c r="P34" s="65">
        <v>10</v>
      </c>
      <c r="Q34" s="65"/>
      <c r="R34" s="37">
        <v>2</v>
      </c>
      <c r="S34" s="65"/>
      <c r="T34" s="65"/>
      <c r="U34" s="65"/>
      <c r="V34" s="37"/>
      <c r="W34" s="65"/>
      <c r="X34" s="65"/>
      <c r="Y34" s="65"/>
      <c r="Z34" s="37"/>
      <c r="AA34" s="65"/>
      <c r="AB34" s="65"/>
      <c r="AC34" s="65"/>
      <c r="AD34" s="37"/>
      <c r="AE34" s="65"/>
      <c r="AF34" s="65"/>
      <c r="AG34" s="65"/>
      <c r="AH34" s="40"/>
      <c r="AI34" s="128"/>
      <c r="AJ34" s="133"/>
      <c r="AK34" s="133"/>
    </row>
    <row r="35" spans="1:37" s="5" customFormat="1" ht="12.75">
      <c r="A35" s="84" t="s">
        <v>12</v>
      </c>
      <c r="B35" s="109" t="s">
        <v>108</v>
      </c>
      <c r="C35" s="64" t="s">
        <v>59</v>
      </c>
      <c r="D35" s="64"/>
      <c r="E35" s="64"/>
      <c r="F35" s="61">
        <f t="shared" si="3"/>
        <v>16</v>
      </c>
      <c r="G35" s="61">
        <f t="shared" si="4"/>
        <v>8</v>
      </c>
      <c r="H35" s="61">
        <f t="shared" si="4"/>
        <v>8</v>
      </c>
      <c r="I35" s="61">
        <f t="shared" si="4"/>
        <v>0</v>
      </c>
      <c r="J35" s="29">
        <f t="shared" si="4"/>
        <v>2</v>
      </c>
      <c r="K35" s="65"/>
      <c r="L35" s="65"/>
      <c r="M35" s="65"/>
      <c r="N35" s="37"/>
      <c r="O35" s="65">
        <v>8</v>
      </c>
      <c r="P35" s="65">
        <v>8</v>
      </c>
      <c r="Q35" s="65"/>
      <c r="R35" s="37">
        <v>2</v>
      </c>
      <c r="S35" s="65"/>
      <c r="T35" s="65"/>
      <c r="U35" s="65"/>
      <c r="V35" s="37"/>
      <c r="W35" s="65"/>
      <c r="X35" s="65"/>
      <c r="Y35" s="65"/>
      <c r="Z35" s="37"/>
      <c r="AA35" s="65"/>
      <c r="AB35" s="65"/>
      <c r="AC35" s="65"/>
      <c r="AD35" s="37"/>
      <c r="AE35" s="65"/>
      <c r="AF35" s="65"/>
      <c r="AG35" s="65"/>
      <c r="AH35" s="40"/>
    </row>
    <row r="36" spans="1:37" s="5" customFormat="1" ht="12.75">
      <c r="A36" s="84" t="s">
        <v>13</v>
      </c>
      <c r="B36" s="114" t="s">
        <v>177</v>
      </c>
      <c r="C36" s="64"/>
      <c r="D36" s="64" t="s">
        <v>60</v>
      </c>
      <c r="E36" s="64"/>
      <c r="F36" s="61">
        <f t="shared" si="3"/>
        <v>24</v>
      </c>
      <c r="G36" s="61">
        <f t="shared" si="4"/>
        <v>8</v>
      </c>
      <c r="H36" s="61">
        <f t="shared" si="4"/>
        <v>16</v>
      </c>
      <c r="I36" s="61">
        <f t="shared" si="4"/>
        <v>0</v>
      </c>
      <c r="J36" s="29">
        <f t="shared" si="4"/>
        <v>4</v>
      </c>
      <c r="K36" s="65"/>
      <c r="L36" s="65"/>
      <c r="M36" s="65"/>
      <c r="N36" s="37"/>
      <c r="O36" s="65"/>
      <c r="P36" s="65"/>
      <c r="Q36" s="65"/>
      <c r="R36" s="37"/>
      <c r="S36" s="65">
        <v>8</v>
      </c>
      <c r="T36" s="65">
        <v>16</v>
      </c>
      <c r="U36" s="65"/>
      <c r="V36" s="37">
        <v>4</v>
      </c>
      <c r="W36" s="65"/>
      <c r="X36" s="65"/>
      <c r="Y36" s="65"/>
      <c r="Z36" s="37"/>
      <c r="AA36" s="65"/>
      <c r="AB36" s="65"/>
      <c r="AC36" s="65"/>
      <c r="AD36" s="37"/>
      <c r="AE36" s="65"/>
      <c r="AF36" s="65"/>
      <c r="AG36" s="65"/>
      <c r="AH36" s="40"/>
    </row>
    <row r="37" spans="1:37" s="5" customFormat="1" ht="12.75">
      <c r="A37" s="84" t="s">
        <v>14</v>
      </c>
      <c r="B37" s="114" t="s">
        <v>109</v>
      </c>
      <c r="C37" s="64" t="s">
        <v>60</v>
      </c>
      <c r="D37" s="64"/>
      <c r="E37" s="64"/>
      <c r="F37" s="61">
        <f t="shared" si="3"/>
        <v>24</v>
      </c>
      <c r="G37" s="61">
        <f t="shared" si="4"/>
        <v>8</v>
      </c>
      <c r="H37" s="61">
        <f t="shared" si="4"/>
        <v>16</v>
      </c>
      <c r="I37" s="61">
        <f t="shared" si="4"/>
        <v>0</v>
      </c>
      <c r="J37" s="29">
        <f t="shared" si="4"/>
        <v>4</v>
      </c>
      <c r="K37" s="65"/>
      <c r="L37" s="65"/>
      <c r="M37" s="65"/>
      <c r="N37" s="37"/>
      <c r="O37" s="65"/>
      <c r="P37" s="65"/>
      <c r="Q37" s="65"/>
      <c r="R37" s="37"/>
      <c r="S37" s="65">
        <v>8</v>
      </c>
      <c r="T37" s="65">
        <v>16</v>
      </c>
      <c r="U37" s="65"/>
      <c r="V37" s="37">
        <v>4</v>
      </c>
      <c r="W37" s="65"/>
      <c r="X37" s="65"/>
      <c r="Y37" s="65"/>
      <c r="Z37" s="37"/>
      <c r="AA37" s="65"/>
      <c r="AB37" s="65"/>
      <c r="AC37" s="65"/>
      <c r="AD37" s="37"/>
      <c r="AE37" s="65"/>
      <c r="AF37" s="65"/>
      <c r="AG37" s="65"/>
      <c r="AH37" s="40"/>
    </row>
    <row r="38" spans="1:37" s="5" customFormat="1" ht="12.75">
      <c r="A38" s="84" t="s">
        <v>15</v>
      </c>
      <c r="B38" s="117" t="s">
        <v>78</v>
      </c>
      <c r="C38" s="64" t="s">
        <v>57</v>
      </c>
      <c r="D38" s="64"/>
      <c r="E38" s="64"/>
      <c r="F38" s="61">
        <f t="shared" si="3"/>
        <v>14</v>
      </c>
      <c r="G38" s="61">
        <f t="shared" si="4"/>
        <v>6</v>
      </c>
      <c r="H38" s="61">
        <f t="shared" si="4"/>
        <v>8</v>
      </c>
      <c r="I38" s="61">
        <f t="shared" si="4"/>
        <v>0</v>
      </c>
      <c r="J38" s="29">
        <f t="shared" si="4"/>
        <v>3</v>
      </c>
      <c r="K38" s="65"/>
      <c r="L38" s="65"/>
      <c r="M38" s="65"/>
      <c r="N38" s="37"/>
      <c r="O38" s="65"/>
      <c r="P38" s="65"/>
      <c r="Q38" s="65"/>
      <c r="R38" s="37"/>
      <c r="S38" s="65"/>
      <c r="T38" s="65"/>
      <c r="U38" s="65"/>
      <c r="V38" s="37"/>
      <c r="W38" s="65">
        <v>6</v>
      </c>
      <c r="X38" s="65">
        <v>8</v>
      </c>
      <c r="Y38" s="65"/>
      <c r="Z38" s="37">
        <v>3</v>
      </c>
      <c r="AA38" s="65"/>
      <c r="AB38" s="65"/>
      <c r="AC38" s="65"/>
      <c r="AD38" s="37"/>
      <c r="AE38" s="65"/>
      <c r="AF38" s="65"/>
      <c r="AG38" s="65"/>
      <c r="AH38" s="40"/>
    </row>
    <row r="39" spans="1:37" s="5" customFormat="1" ht="12.75">
      <c r="A39" s="84" t="s">
        <v>16</v>
      </c>
      <c r="B39" s="117" t="s">
        <v>110</v>
      </c>
      <c r="C39" s="64"/>
      <c r="D39" s="64" t="s">
        <v>57</v>
      </c>
      <c r="E39" s="64"/>
      <c r="F39" s="61">
        <f>SUM(G39,H39:I39)</f>
        <v>34</v>
      </c>
      <c r="G39" s="61">
        <f t="shared" si="4"/>
        <v>12</v>
      </c>
      <c r="H39" s="61">
        <f t="shared" si="4"/>
        <v>10</v>
      </c>
      <c r="I39" s="61">
        <v>12</v>
      </c>
      <c r="J39" s="29">
        <f t="shared" si="4"/>
        <v>3</v>
      </c>
      <c r="K39" s="65"/>
      <c r="L39" s="65"/>
      <c r="M39" s="65"/>
      <c r="N39" s="37"/>
      <c r="O39" s="65"/>
      <c r="P39" s="65"/>
      <c r="Q39" s="65"/>
      <c r="R39" s="37"/>
      <c r="S39" s="65"/>
      <c r="T39" s="65"/>
      <c r="U39" s="65"/>
      <c r="V39" s="37"/>
      <c r="W39" s="65">
        <v>12</v>
      </c>
      <c r="X39" s="65">
        <v>10</v>
      </c>
      <c r="Y39" s="65">
        <v>12</v>
      </c>
      <c r="Z39" s="37">
        <v>3</v>
      </c>
      <c r="AA39" s="65"/>
      <c r="AB39" s="65"/>
      <c r="AC39" s="65"/>
      <c r="AD39" s="37"/>
      <c r="AE39" s="65"/>
      <c r="AF39" s="65"/>
      <c r="AG39" s="65"/>
      <c r="AH39" s="40"/>
    </row>
    <row r="40" spans="1:37" s="5" customFormat="1" ht="12.75">
      <c r="A40" s="84" t="s">
        <v>17</v>
      </c>
      <c r="B40" s="124" t="s">
        <v>111</v>
      </c>
      <c r="C40" s="64"/>
      <c r="D40" s="64" t="s">
        <v>61</v>
      </c>
      <c r="E40" s="64"/>
      <c r="F40" s="61">
        <f t="shared" si="3"/>
        <v>22</v>
      </c>
      <c r="G40" s="61">
        <f t="shared" si="4"/>
        <v>10</v>
      </c>
      <c r="H40" s="61">
        <f t="shared" si="4"/>
        <v>12</v>
      </c>
      <c r="I40" s="61">
        <f t="shared" si="4"/>
        <v>0</v>
      </c>
      <c r="J40" s="29">
        <f t="shared" si="4"/>
        <v>4</v>
      </c>
      <c r="K40" s="65"/>
      <c r="L40" s="65"/>
      <c r="M40" s="65"/>
      <c r="N40" s="37"/>
      <c r="O40" s="65"/>
      <c r="P40" s="65"/>
      <c r="Q40" s="65"/>
      <c r="R40" s="37"/>
      <c r="S40" s="65"/>
      <c r="T40" s="65"/>
      <c r="U40" s="65"/>
      <c r="V40" s="37"/>
      <c r="W40" s="65"/>
      <c r="X40" s="65"/>
      <c r="Y40" s="65"/>
      <c r="Z40" s="37"/>
      <c r="AA40" s="65">
        <v>10</v>
      </c>
      <c r="AB40" s="65">
        <v>12</v>
      </c>
      <c r="AC40" s="65"/>
      <c r="AD40" s="37">
        <v>4</v>
      </c>
      <c r="AE40" s="65"/>
      <c r="AF40" s="65"/>
      <c r="AG40" s="65"/>
      <c r="AH40" s="40"/>
    </row>
    <row r="41" spans="1:37" s="5" customFormat="1" ht="12.75">
      <c r="A41" s="84" t="s">
        <v>18</v>
      </c>
      <c r="B41" s="125" t="s">
        <v>206</v>
      </c>
      <c r="C41" s="64"/>
      <c r="D41" s="64" t="s">
        <v>65</v>
      </c>
      <c r="E41" s="64"/>
      <c r="F41" s="61">
        <f t="shared" si="3"/>
        <v>14</v>
      </c>
      <c r="G41" s="61">
        <f t="shared" si="4"/>
        <v>6</v>
      </c>
      <c r="H41" s="61">
        <f t="shared" si="4"/>
        <v>8</v>
      </c>
      <c r="I41" s="61">
        <f t="shared" si="4"/>
        <v>0</v>
      </c>
      <c r="J41" s="29">
        <f t="shared" si="4"/>
        <v>2</v>
      </c>
      <c r="K41" s="65"/>
      <c r="L41" s="65"/>
      <c r="M41" s="65"/>
      <c r="N41" s="37"/>
      <c r="O41" s="65"/>
      <c r="P41" s="65"/>
      <c r="Q41" s="65"/>
      <c r="R41" s="37"/>
      <c r="S41" s="65"/>
      <c r="T41" s="65"/>
      <c r="U41" s="65"/>
      <c r="V41" s="37"/>
      <c r="W41" s="65"/>
      <c r="X41" s="65"/>
      <c r="Y41" s="65"/>
      <c r="Z41" s="37"/>
      <c r="AA41" s="65"/>
      <c r="AB41" s="65"/>
      <c r="AC41" s="65"/>
      <c r="AD41" s="37"/>
      <c r="AE41" s="65">
        <v>6</v>
      </c>
      <c r="AF41" s="65">
        <v>8</v>
      </c>
      <c r="AG41" s="65"/>
      <c r="AH41" s="40">
        <v>2</v>
      </c>
    </row>
    <row r="42" spans="1:37" ht="15" thickBot="1">
      <c r="A42" s="79"/>
      <c r="B42" s="86" t="s">
        <v>64</v>
      </c>
      <c r="C42" s="45">
        <v>5</v>
      </c>
      <c r="D42" s="45">
        <v>4</v>
      </c>
      <c r="E42" s="45"/>
      <c r="F42" s="18">
        <f t="shared" ref="F42:AH42" si="5">SUM(F33:F41)</f>
        <v>184</v>
      </c>
      <c r="G42" s="18">
        <f t="shared" si="5"/>
        <v>78</v>
      </c>
      <c r="H42" s="18">
        <f t="shared" si="5"/>
        <v>94</v>
      </c>
      <c r="I42" s="18">
        <f t="shared" si="5"/>
        <v>12</v>
      </c>
      <c r="J42" s="35">
        <f t="shared" si="5"/>
        <v>26</v>
      </c>
      <c r="K42" s="70">
        <f t="shared" si="5"/>
        <v>10</v>
      </c>
      <c r="L42" s="70">
        <f t="shared" si="5"/>
        <v>6</v>
      </c>
      <c r="M42" s="70">
        <f t="shared" si="5"/>
        <v>0</v>
      </c>
      <c r="N42" s="35">
        <f t="shared" si="5"/>
        <v>2</v>
      </c>
      <c r="O42" s="70">
        <f t="shared" si="5"/>
        <v>18</v>
      </c>
      <c r="P42" s="70">
        <f t="shared" si="5"/>
        <v>18</v>
      </c>
      <c r="Q42" s="70">
        <f t="shared" si="5"/>
        <v>0</v>
      </c>
      <c r="R42" s="36">
        <f t="shared" si="5"/>
        <v>4</v>
      </c>
      <c r="S42" s="87">
        <f t="shared" si="5"/>
        <v>16</v>
      </c>
      <c r="T42" s="70">
        <f t="shared" si="5"/>
        <v>32</v>
      </c>
      <c r="U42" s="70">
        <f t="shared" si="5"/>
        <v>0</v>
      </c>
      <c r="V42" s="35">
        <f t="shared" si="5"/>
        <v>8</v>
      </c>
      <c r="W42" s="70">
        <f t="shared" si="5"/>
        <v>18</v>
      </c>
      <c r="X42" s="70">
        <f t="shared" si="5"/>
        <v>18</v>
      </c>
      <c r="Y42" s="70">
        <f t="shared" si="5"/>
        <v>12</v>
      </c>
      <c r="Z42" s="36">
        <f t="shared" si="5"/>
        <v>6</v>
      </c>
      <c r="AA42" s="19">
        <f t="shared" si="5"/>
        <v>10</v>
      </c>
      <c r="AB42" s="18">
        <f t="shared" si="5"/>
        <v>12</v>
      </c>
      <c r="AC42" s="18">
        <f t="shared" si="5"/>
        <v>0</v>
      </c>
      <c r="AD42" s="35">
        <f t="shared" si="5"/>
        <v>4</v>
      </c>
      <c r="AE42" s="18">
        <f t="shared" si="5"/>
        <v>6</v>
      </c>
      <c r="AF42" s="18">
        <f t="shared" si="5"/>
        <v>8</v>
      </c>
      <c r="AG42" s="18">
        <f t="shared" si="5"/>
        <v>0</v>
      </c>
      <c r="AH42" s="36">
        <f t="shared" si="5"/>
        <v>2</v>
      </c>
    </row>
    <row r="43" spans="1:37" ht="15.75" thickBot="1">
      <c r="A43" s="187" t="s">
        <v>133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9"/>
    </row>
    <row r="44" spans="1:37" ht="15.75" thickBot="1">
      <c r="A44" s="135" t="s">
        <v>134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7"/>
    </row>
    <row r="45" spans="1:37" s="5" customFormat="1" ht="12.75">
      <c r="A45" s="84"/>
      <c r="B45" s="67" t="s">
        <v>113</v>
      </c>
      <c r="C45" s="64"/>
      <c r="D45" s="64" t="s">
        <v>60</v>
      </c>
      <c r="E45" s="64"/>
      <c r="F45" s="61">
        <f t="shared" ref="F45:F54" si="6">SUM(G45,H45)</f>
        <v>14</v>
      </c>
      <c r="G45" s="61">
        <f t="shared" ref="G45:G54" si="7">SUM(K45,O45,S45,W45,AA45,AE45)</f>
        <v>6</v>
      </c>
      <c r="H45" s="61">
        <f t="shared" ref="H45:H54" si="8">SUM(L45,P45,T45,X45,AB45,AF45)</f>
        <v>8</v>
      </c>
      <c r="I45" s="61">
        <f t="shared" ref="I45:I54" si="9">SUM(M45,Q45,U45,Y45,AC45,AG45)</f>
        <v>0</v>
      </c>
      <c r="J45" s="29">
        <f t="shared" ref="J45:J54" si="10">SUM(N45,R45,V45,Z45,AD45,AH45)</f>
        <v>3</v>
      </c>
      <c r="K45" s="65"/>
      <c r="L45" s="65"/>
      <c r="M45" s="65"/>
      <c r="N45" s="37"/>
      <c r="O45" s="65"/>
      <c r="P45" s="65"/>
      <c r="Q45" s="65"/>
      <c r="R45" s="37"/>
      <c r="S45" s="65">
        <v>6</v>
      </c>
      <c r="T45" s="65">
        <v>8</v>
      </c>
      <c r="U45" s="65"/>
      <c r="V45" s="37">
        <v>3</v>
      </c>
      <c r="W45" s="65"/>
      <c r="X45" s="65"/>
      <c r="Y45" s="65"/>
      <c r="Z45" s="37"/>
      <c r="AA45" s="65"/>
      <c r="AB45" s="65"/>
      <c r="AC45" s="65"/>
      <c r="AD45" s="37"/>
      <c r="AE45" s="65"/>
      <c r="AF45" s="65"/>
      <c r="AG45" s="65"/>
      <c r="AH45" s="40"/>
    </row>
    <row r="46" spans="1:37" s="5" customFormat="1" ht="12.75">
      <c r="A46" s="84"/>
      <c r="B46" s="67" t="s">
        <v>114</v>
      </c>
      <c r="C46" s="64"/>
      <c r="D46" s="64" t="s">
        <v>60</v>
      </c>
      <c r="E46" s="64"/>
      <c r="F46" s="61">
        <f t="shared" si="6"/>
        <v>22</v>
      </c>
      <c r="G46" s="61">
        <f t="shared" si="7"/>
        <v>10</v>
      </c>
      <c r="H46" s="61">
        <f t="shared" si="8"/>
        <v>12</v>
      </c>
      <c r="I46" s="61">
        <f t="shared" si="9"/>
        <v>0</v>
      </c>
      <c r="J46" s="29">
        <f t="shared" si="10"/>
        <v>4</v>
      </c>
      <c r="K46" s="65"/>
      <c r="L46" s="65"/>
      <c r="M46" s="65"/>
      <c r="N46" s="37"/>
      <c r="O46" s="65"/>
      <c r="P46" s="65"/>
      <c r="Q46" s="65"/>
      <c r="R46" s="37"/>
      <c r="S46" s="65">
        <v>10</v>
      </c>
      <c r="T46" s="65">
        <v>12</v>
      </c>
      <c r="U46" s="65"/>
      <c r="V46" s="37">
        <v>4</v>
      </c>
      <c r="W46" s="65"/>
      <c r="X46" s="65"/>
      <c r="Y46" s="65"/>
      <c r="Z46" s="37"/>
      <c r="AA46" s="65"/>
      <c r="AB46" s="65"/>
      <c r="AC46" s="65"/>
      <c r="AD46" s="37"/>
      <c r="AE46" s="65"/>
      <c r="AF46" s="65"/>
      <c r="AG46" s="65"/>
      <c r="AH46" s="40"/>
    </row>
    <row r="47" spans="1:37" s="5" customFormat="1" ht="12.75">
      <c r="A47" s="84"/>
      <c r="B47" s="67" t="s">
        <v>115</v>
      </c>
      <c r="C47" s="64"/>
      <c r="D47" s="64" t="s">
        <v>60</v>
      </c>
      <c r="E47" s="64"/>
      <c r="F47" s="61">
        <f t="shared" si="6"/>
        <v>14</v>
      </c>
      <c r="G47" s="61">
        <f t="shared" si="7"/>
        <v>6</v>
      </c>
      <c r="H47" s="61">
        <f t="shared" si="8"/>
        <v>8</v>
      </c>
      <c r="I47" s="61">
        <f t="shared" si="9"/>
        <v>0</v>
      </c>
      <c r="J47" s="29">
        <f t="shared" si="10"/>
        <v>3</v>
      </c>
      <c r="K47" s="65"/>
      <c r="L47" s="65"/>
      <c r="M47" s="65"/>
      <c r="N47" s="37"/>
      <c r="O47" s="65"/>
      <c r="P47" s="65"/>
      <c r="Q47" s="65"/>
      <c r="R47" s="37"/>
      <c r="S47" s="65">
        <v>6</v>
      </c>
      <c r="T47" s="65">
        <v>8</v>
      </c>
      <c r="U47" s="65"/>
      <c r="V47" s="37">
        <v>3</v>
      </c>
      <c r="W47" s="65"/>
      <c r="X47" s="65"/>
      <c r="Y47" s="65"/>
      <c r="Z47" s="37"/>
      <c r="AA47" s="65"/>
      <c r="AB47" s="65"/>
      <c r="AC47" s="65"/>
      <c r="AD47" s="37"/>
      <c r="AE47" s="65"/>
      <c r="AF47" s="65"/>
      <c r="AG47" s="65"/>
      <c r="AH47" s="40"/>
    </row>
    <row r="48" spans="1:37" s="5" customFormat="1" ht="12.75">
      <c r="A48" s="84"/>
      <c r="B48" s="67" t="s">
        <v>116</v>
      </c>
      <c r="C48" s="64" t="s">
        <v>60</v>
      </c>
      <c r="D48" s="64"/>
      <c r="E48" s="64"/>
      <c r="F48" s="61">
        <f t="shared" si="6"/>
        <v>16</v>
      </c>
      <c r="G48" s="61">
        <f t="shared" si="7"/>
        <v>8</v>
      </c>
      <c r="H48" s="61">
        <f t="shared" si="8"/>
        <v>8</v>
      </c>
      <c r="I48" s="61">
        <f t="shared" si="9"/>
        <v>0</v>
      </c>
      <c r="J48" s="29">
        <f t="shared" si="10"/>
        <v>3</v>
      </c>
      <c r="K48" s="65"/>
      <c r="L48" s="65"/>
      <c r="M48" s="65"/>
      <c r="N48" s="37"/>
      <c r="O48" s="65"/>
      <c r="P48" s="65"/>
      <c r="Q48" s="65"/>
      <c r="R48" s="37"/>
      <c r="S48" s="65">
        <v>8</v>
      </c>
      <c r="T48" s="65">
        <v>8</v>
      </c>
      <c r="U48" s="65"/>
      <c r="V48" s="37">
        <v>3</v>
      </c>
      <c r="W48" s="65"/>
      <c r="X48" s="65"/>
      <c r="Y48" s="65"/>
      <c r="Z48" s="37"/>
      <c r="AA48" s="65"/>
      <c r="AB48" s="65"/>
      <c r="AC48" s="65"/>
      <c r="AD48" s="37"/>
      <c r="AE48" s="65"/>
      <c r="AF48" s="65"/>
      <c r="AG48" s="65"/>
      <c r="AH48" s="40"/>
    </row>
    <row r="49" spans="1:34" s="5" customFormat="1" ht="12.75">
      <c r="A49" s="84"/>
      <c r="B49" s="67" t="s">
        <v>117</v>
      </c>
      <c r="C49" s="64"/>
      <c r="D49" s="64" t="s">
        <v>61</v>
      </c>
      <c r="E49" s="64"/>
      <c r="F49" s="61">
        <f t="shared" si="6"/>
        <v>14</v>
      </c>
      <c r="G49" s="61">
        <f t="shared" si="7"/>
        <v>6</v>
      </c>
      <c r="H49" s="61">
        <f t="shared" si="8"/>
        <v>8</v>
      </c>
      <c r="I49" s="61">
        <f t="shared" si="9"/>
        <v>0</v>
      </c>
      <c r="J49" s="29">
        <f t="shared" si="10"/>
        <v>3</v>
      </c>
      <c r="K49" s="65"/>
      <c r="L49" s="65"/>
      <c r="M49" s="65"/>
      <c r="N49" s="37"/>
      <c r="O49" s="65"/>
      <c r="P49" s="65"/>
      <c r="Q49" s="65"/>
      <c r="R49" s="37"/>
      <c r="S49" s="65"/>
      <c r="T49" s="65"/>
      <c r="U49" s="65"/>
      <c r="V49" s="37"/>
      <c r="W49" s="65"/>
      <c r="X49" s="65"/>
      <c r="Y49" s="65"/>
      <c r="Z49" s="37"/>
      <c r="AA49" s="65">
        <v>6</v>
      </c>
      <c r="AB49" s="65">
        <v>8</v>
      </c>
      <c r="AC49" s="65"/>
      <c r="AD49" s="37">
        <v>3</v>
      </c>
      <c r="AE49" s="65"/>
      <c r="AF49" s="65"/>
      <c r="AG49" s="65"/>
      <c r="AH49" s="40"/>
    </row>
    <row r="50" spans="1:34" s="5" customFormat="1" ht="12.75">
      <c r="A50" s="84"/>
      <c r="B50" s="67" t="s">
        <v>118</v>
      </c>
      <c r="C50" s="64" t="s">
        <v>61</v>
      </c>
      <c r="D50" s="64"/>
      <c r="E50" s="64"/>
      <c r="F50" s="61">
        <f t="shared" si="6"/>
        <v>20</v>
      </c>
      <c r="G50" s="61">
        <f t="shared" si="7"/>
        <v>8</v>
      </c>
      <c r="H50" s="61">
        <f t="shared" si="8"/>
        <v>12</v>
      </c>
      <c r="I50" s="61">
        <f t="shared" si="9"/>
        <v>0</v>
      </c>
      <c r="J50" s="29">
        <f t="shared" si="10"/>
        <v>3</v>
      </c>
      <c r="K50" s="65"/>
      <c r="L50" s="65"/>
      <c r="M50" s="65"/>
      <c r="N50" s="37"/>
      <c r="O50" s="65"/>
      <c r="P50" s="65"/>
      <c r="Q50" s="65"/>
      <c r="R50" s="37"/>
      <c r="S50" s="65"/>
      <c r="T50" s="65"/>
      <c r="U50" s="65"/>
      <c r="V50" s="37"/>
      <c r="W50" s="65"/>
      <c r="X50" s="65"/>
      <c r="Y50" s="65"/>
      <c r="Z50" s="37"/>
      <c r="AA50" s="65"/>
      <c r="AB50" s="65"/>
      <c r="AC50" s="65"/>
      <c r="AD50" s="37"/>
      <c r="AE50" s="65">
        <v>8</v>
      </c>
      <c r="AF50" s="65">
        <v>12</v>
      </c>
      <c r="AG50" s="65"/>
      <c r="AH50" s="40">
        <v>3</v>
      </c>
    </row>
    <row r="51" spans="1:34" s="5" customFormat="1" ht="12.75">
      <c r="A51" s="84"/>
      <c r="B51" s="67" t="s">
        <v>119</v>
      </c>
      <c r="C51" s="64" t="s">
        <v>65</v>
      </c>
      <c r="D51" s="64"/>
      <c r="E51" s="64"/>
      <c r="F51" s="61">
        <f t="shared" si="6"/>
        <v>14</v>
      </c>
      <c r="G51" s="61">
        <f t="shared" si="7"/>
        <v>8</v>
      </c>
      <c r="H51" s="61">
        <f t="shared" si="8"/>
        <v>6</v>
      </c>
      <c r="I51" s="61">
        <f t="shared" si="9"/>
        <v>0</v>
      </c>
      <c r="J51" s="29">
        <f t="shared" si="10"/>
        <v>2</v>
      </c>
      <c r="K51" s="65"/>
      <c r="L51" s="65"/>
      <c r="M51" s="65"/>
      <c r="N51" s="37"/>
      <c r="O51" s="65"/>
      <c r="P51" s="65"/>
      <c r="Q51" s="65"/>
      <c r="R51" s="37"/>
      <c r="S51" s="65"/>
      <c r="T51" s="65"/>
      <c r="U51" s="65"/>
      <c r="V51" s="37"/>
      <c r="W51" s="65"/>
      <c r="X51" s="65"/>
      <c r="Y51" s="65"/>
      <c r="Z51" s="37"/>
      <c r="AA51" s="65"/>
      <c r="AB51" s="65"/>
      <c r="AC51" s="65"/>
      <c r="AD51" s="37"/>
      <c r="AE51" s="65">
        <v>8</v>
      </c>
      <c r="AF51" s="65">
        <v>6</v>
      </c>
      <c r="AG51" s="65"/>
      <c r="AH51" s="40">
        <v>2</v>
      </c>
    </row>
    <row r="52" spans="1:34" s="5" customFormat="1" ht="12.75">
      <c r="A52" s="84"/>
      <c r="B52" s="67" t="s">
        <v>120</v>
      </c>
      <c r="C52" s="64"/>
      <c r="D52" s="64" t="s">
        <v>65</v>
      </c>
      <c r="E52" s="64"/>
      <c r="F52" s="61">
        <f t="shared" si="6"/>
        <v>14</v>
      </c>
      <c r="G52" s="61">
        <f t="shared" si="7"/>
        <v>6</v>
      </c>
      <c r="H52" s="61">
        <f t="shared" si="8"/>
        <v>8</v>
      </c>
      <c r="I52" s="61">
        <f t="shared" si="9"/>
        <v>0</v>
      </c>
      <c r="J52" s="29">
        <f t="shared" si="10"/>
        <v>3</v>
      </c>
      <c r="K52" s="65"/>
      <c r="L52" s="65"/>
      <c r="M52" s="65"/>
      <c r="N52" s="37"/>
      <c r="O52" s="65"/>
      <c r="P52" s="65"/>
      <c r="Q52" s="65"/>
      <c r="R52" s="37"/>
      <c r="S52" s="65"/>
      <c r="T52" s="65"/>
      <c r="U52" s="65"/>
      <c r="V52" s="37"/>
      <c r="W52" s="65"/>
      <c r="X52" s="65"/>
      <c r="Y52" s="65"/>
      <c r="Z52" s="37"/>
      <c r="AA52" s="65">
        <v>6</v>
      </c>
      <c r="AB52" s="65">
        <v>8</v>
      </c>
      <c r="AC52" s="65"/>
      <c r="AD52" s="37">
        <v>3</v>
      </c>
      <c r="AE52" s="65"/>
      <c r="AF52" s="65"/>
      <c r="AG52" s="65"/>
      <c r="AH52" s="40"/>
    </row>
    <row r="53" spans="1:34" s="5" customFormat="1" ht="12.75">
      <c r="A53" s="84"/>
      <c r="B53" s="67" t="s">
        <v>121</v>
      </c>
      <c r="C53" s="64"/>
      <c r="D53" s="64" t="s">
        <v>65</v>
      </c>
      <c r="E53" s="64"/>
      <c r="F53" s="61">
        <f t="shared" si="6"/>
        <v>14</v>
      </c>
      <c r="G53" s="61">
        <f t="shared" si="7"/>
        <v>6</v>
      </c>
      <c r="H53" s="61">
        <f t="shared" si="8"/>
        <v>8</v>
      </c>
      <c r="I53" s="61">
        <f t="shared" si="9"/>
        <v>0</v>
      </c>
      <c r="J53" s="29">
        <f t="shared" si="10"/>
        <v>2</v>
      </c>
      <c r="K53" s="65"/>
      <c r="L53" s="65"/>
      <c r="M53" s="65"/>
      <c r="N53" s="37"/>
      <c r="O53" s="65"/>
      <c r="P53" s="65"/>
      <c r="Q53" s="65"/>
      <c r="R53" s="37"/>
      <c r="S53" s="65"/>
      <c r="T53" s="65"/>
      <c r="U53" s="65"/>
      <c r="V53" s="37"/>
      <c r="W53" s="65"/>
      <c r="X53" s="65"/>
      <c r="Y53" s="65"/>
      <c r="Z53" s="37"/>
      <c r="AA53" s="65"/>
      <c r="AB53" s="65"/>
      <c r="AC53" s="65"/>
      <c r="AD53" s="37"/>
      <c r="AE53" s="65">
        <v>6</v>
      </c>
      <c r="AF53" s="65">
        <v>8</v>
      </c>
      <c r="AG53" s="65"/>
      <c r="AH53" s="40">
        <v>2</v>
      </c>
    </row>
    <row r="54" spans="1:34" s="5" customFormat="1" ht="12.75">
      <c r="A54" s="84"/>
      <c r="B54" s="67" t="s">
        <v>122</v>
      </c>
      <c r="C54" s="64"/>
      <c r="D54" s="64" t="s">
        <v>65</v>
      </c>
      <c r="E54" s="64"/>
      <c r="F54" s="61">
        <f t="shared" si="6"/>
        <v>14</v>
      </c>
      <c r="G54" s="61">
        <f t="shared" si="7"/>
        <v>6</v>
      </c>
      <c r="H54" s="61">
        <f t="shared" si="8"/>
        <v>8</v>
      </c>
      <c r="I54" s="61">
        <f t="shared" si="9"/>
        <v>0</v>
      </c>
      <c r="J54" s="29">
        <f t="shared" si="10"/>
        <v>2</v>
      </c>
      <c r="K54" s="65"/>
      <c r="L54" s="65"/>
      <c r="M54" s="65"/>
      <c r="N54" s="37"/>
      <c r="O54" s="65"/>
      <c r="P54" s="65"/>
      <c r="Q54" s="65"/>
      <c r="R54" s="37"/>
      <c r="S54" s="65"/>
      <c r="T54" s="65"/>
      <c r="U54" s="65"/>
      <c r="V54" s="37"/>
      <c r="W54" s="65"/>
      <c r="X54" s="65"/>
      <c r="Y54" s="65"/>
      <c r="Z54" s="37"/>
      <c r="AA54" s="65"/>
      <c r="AB54" s="65"/>
      <c r="AC54" s="65"/>
      <c r="AD54" s="37"/>
      <c r="AE54" s="65">
        <v>6</v>
      </c>
      <c r="AF54" s="65">
        <v>8</v>
      </c>
      <c r="AG54" s="65"/>
      <c r="AH54" s="40">
        <v>2</v>
      </c>
    </row>
    <row r="55" spans="1:34" ht="15" thickBot="1">
      <c r="A55" s="79"/>
      <c r="B55" s="81" t="s">
        <v>140</v>
      </c>
      <c r="C55" s="45">
        <v>3</v>
      </c>
      <c r="D55" s="45">
        <v>7</v>
      </c>
      <c r="E55" s="45"/>
      <c r="F55" s="18">
        <f t="shared" ref="F55:AH55" si="11">SUM(F45:F54)</f>
        <v>156</v>
      </c>
      <c r="G55" s="18">
        <f t="shared" si="11"/>
        <v>70</v>
      </c>
      <c r="H55" s="18">
        <f t="shared" si="11"/>
        <v>86</v>
      </c>
      <c r="I55" s="18">
        <f t="shared" si="11"/>
        <v>0</v>
      </c>
      <c r="J55" s="35">
        <f t="shared" si="11"/>
        <v>28</v>
      </c>
      <c r="K55" s="70">
        <f t="shared" si="11"/>
        <v>0</v>
      </c>
      <c r="L55" s="70">
        <f t="shared" si="11"/>
        <v>0</v>
      </c>
      <c r="M55" s="70">
        <f t="shared" si="11"/>
        <v>0</v>
      </c>
      <c r="N55" s="35">
        <f t="shared" si="11"/>
        <v>0</v>
      </c>
      <c r="O55" s="70">
        <f t="shared" si="11"/>
        <v>0</v>
      </c>
      <c r="P55" s="70">
        <f t="shared" si="11"/>
        <v>0</v>
      </c>
      <c r="Q55" s="70">
        <f t="shared" si="11"/>
        <v>0</v>
      </c>
      <c r="R55" s="36">
        <f t="shared" si="11"/>
        <v>0</v>
      </c>
      <c r="S55" s="87">
        <f t="shared" si="11"/>
        <v>30</v>
      </c>
      <c r="T55" s="70">
        <f t="shared" si="11"/>
        <v>36</v>
      </c>
      <c r="U55" s="70">
        <f t="shared" si="11"/>
        <v>0</v>
      </c>
      <c r="V55" s="35">
        <f t="shared" si="11"/>
        <v>13</v>
      </c>
      <c r="W55" s="70">
        <f t="shared" si="11"/>
        <v>0</v>
      </c>
      <c r="X55" s="70">
        <f t="shared" si="11"/>
        <v>0</v>
      </c>
      <c r="Y55" s="70">
        <f t="shared" si="11"/>
        <v>0</v>
      </c>
      <c r="Z55" s="36">
        <f t="shared" si="11"/>
        <v>0</v>
      </c>
      <c r="AA55" s="19">
        <f t="shared" si="11"/>
        <v>12</v>
      </c>
      <c r="AB55" s="18">
        <f t="shared" si="11"/>
        <v>16</v>
      </c>
      <c r="AC55" s="18">
        <f t="shared" si="11"/>
        <v>0</v>
      </c>
      <c r="AD55" s="35">
        <f t="shared" si="11"/>
        <v>6</v>
      </c>
      <c r="AE55" s="18">
        <f t="shared" si="11"/>
        <v>28</v>
      </c>
      <c r="AF55" s="18">
        <f t="shared" si="11"/>
        <v>34</v>
      </c>
      <c r="AG55" s="18">
        <f t="shared" si="11"/>
        <v>0</v>
      </c>
      <c r="AH55" s="36">
        <f t="shared" si="11"/>
        <v>9</v>
      </c>
    </row>
    <row r="56" spans="1:34" ht="15.75" thickBot="1">
      <c r="A56" s="135" t="s">
        <v>144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7"/>
    </row>
    <row r="57" spans="1:34" s="5" customFormat="1" ht="12.75">
      <c r="A57" s="84"/>
      <c r="B57" s="67" t="s">
        <v>123</v>
      </c>
      <c r="C57" s="64"/>
      <c r="D57" s="64" t="s">
        <v>60</v>
      </c>
      <c r="E57" s="64"/>
      <c r="F57" s="61">
        <f t="shared" ref="F57:F64" si="12">SUM(G57,H57)</f>
        <v>14</v>
      </c>
      <c r="G57" s="61">
        <f t="shared" ref="G57:G66" si="13">SUM(K57,O57,S57,W57,AA57,AE57)</f>
        <v>6</v>
      </c>
      <c r="H57" s="61">
        <f t="shared" ref="H57:H66" si="14">SUM(L57,P57,T57,X57,AB57,AF57)</f>
        <v>8</v>
      </c>
      <c r="I57" s="61">
        <f t="shared" ref="I57:I66" si="15">SUM(M57,Q57,U57,Y57,AC57,AG57)</f>
        <v>0</v>
      </c>
      <c r="J57" s="29">
        <f t="shared" ref="J57:J66" si="16">SUM(N57,R57,V57,Z57,AD57,AH57)</f>
        <v>3</v>
      </c>
      <c r="K57" s="65"/>
      <c r="L57" s="65"/>
      <c r="M57" s="65"/>
      <c r="N57" s="37"/>
      <c r="O57" s="65"/>
      <c r="P57" s="65"/>
      <c r="Q57" s="65"/>
      <c r="R57" s="37"/>
      <c r="S57" s="65">
        <v>6</v>
      </c>
      <c r="T57" s="65">
        <v>8</v>
      </c>
      <c r="U57" s="65"/>
      <c r="V57" s="37">
        <v>3</v>
      </c>
      <c r="W57" s="65"/>
      <c r="X57" s="65"/>
      <c r="Y57" s="65"/>
      <c r="Z57" s="37"/>
      <c r="AA57" s="65"/>
      <c r="AB57" s="65"/>
      <c r="AC57" s="65"/>
      <c r="AD57" s="37"/>
      <c r="AE57" s="65"/>
      <c r="AF57" s="65"/>
      <c r="AG57" s="65"/>
      <c r="AH57" s="40"/>
    </row>
    <row r="58" spans="1:34" s="5" customFormat="1" ht="12.75">
      <c r="A58" s="84"/>
      <c r="B58" s="67" t="s">
        <v>124</v>
      </c>
      <c r="C58" s="64"/>
      <c r="D58" s="64" t="s">
        <v>60</v>
      </c>
      <c r="E58" s="64"/>
      <c r="F58" s="61">
        <f t="shared" si="12"/>
        <v>22</v>
      </c>
      <c r="G58" s="61">
        <f t="shared" si="13"/>
        <v>10</v>
      </c>
      <c r="H58" s="61">
        <f t="shared" si="14"/>
        <v>12</v>
      </c>
      <c r="I58" s="61">
        <f t="shared" si="15"/>
        <v>0</v>
      </c>
      <c r="J58" s="29">
        <f t="shared" si="16"/>
        <v>4</v>
      </c>
      <c r="K58" s="65"/>
      <c r="L58" s="65"/>
      <c r="M58" s="65"/>
      <c r="N58" s="37"/>
      <c r="O58" s="65"/>
      <c r="P58" s="65"/>
      <c r="Q58" s="65"/>
      <c r="R58" s="37"/>
      <c r="S58" s="65">
        <v>10</v>
      </c>
      <c r="T58" s="65">
        <v>12</v>
      </c>
      <c r="U58" s="65"/>
      <c r="V58" s="37">
        <v>4</v>
      </c>
      <c r="W58" s="65"/>
      <c r="X58" s="65"/>
      <c r="Y58" s="65"/>
      <c r="Z58" s="37"/>
      <c r="AA58" s="65"/>
      <c r="AB58" s="65"/>
      <c r="AC58" s="65"/>
      <c r="AD58" s="37"/>
      <c r="AE58" s="65"/>
      <c r="AF58" s="65"/>
      <c r="AG58" s="65"/>
      <c r="AH58" s="40"/>
    </row>
    <row r="59" spans="1:34" s="5" customFormat="1" ht="12.75">
      <c r="A59" s="84"/>
      <c r="B59" s="67" t="s">
        <v>125</v>
      </c>
      <c r="C59" s="64"/>
      <c r="D59" s="64" t="s">
        <v>60</v>
      </c>
      <c r="E59" s="64"/>
      <c r="F59" s="61">
        <f t="shared" si="12"/>
        <v>14</v>
      </c>
      <c r="G59" s="61">
        <f t="shared" si="13"/>
        <v>6</v>
      </c>
      <c r="H59" s="61">
        <f t="shared" si="14"/>
        <v>8</v>
      </c>
      <c r="I59" s="61">
        <f t="shared" si="15"/>
        <v>0</v>
      </c>
      <c r="J59" s="29">
        <f t="shared" si="16"/>
        <v>3</v>
      </c>
      <c r="K59" s="65"/>
      <c r="L59" s="65"/>
      <c r="M59" s="65"/>
      <c r="N59" s="37"/>
      <c r="O59" s="65"/>
      <c r="P59" s="65"/>
      <c r="Q59" s="65"/>
      <c r="R59" s="37"/>
      <c r="S59" s="65">
        <v>6</v>
      </c>
      <c r="T59" s="65">
        <v>8</v>
      </c>
      <c r="U59" s="65"/>
      <c r="V59" s="37">
        <v>3</v>
      </c>
      <c r="W59" s="65"/>
      <c r="X59" s="65"/>
      <c r="Y59" s="65"/>
      <c r="Z59" s="37"/>
      <c r="AA59" s="65"/>
      <c r="AB59" s="65"/>
      <c r="AC59" s="65"/>
      <c r="AD59" s="37"/>
      <c r="AE59" s="65"/>
      <c r="AF59" s="65"/>
      <c r="AG59" s="65"/>
      <c r="AH59" s="40"/>
    </row>
    <row r="60" spans="1:34" s="5" customFormat="1" ht="12.75">
      <c r="A60" s="84"/>
      <c r="B60" s="67" t="s">
        <v>126</v>
      </c>
      <c r="C60" s="64" t="s">
        <v>60</v>
      </c>
      <c r="D60" s="64"/>
      <c r="E60" s="64"/>
      <c r="F60" s="61">
        <f t="shared" si="12"/>
        <v>16</v>
      </c>
      <c r="G60" s="61">
        <f t="shared" si="13"/>
        <v>8</v>
      </c>
      <c r="H60" s="61">
        <f t="shared" si="14"/>
        <v>8</v>
      </c>
      <c r="I60" s="61">
        <f t="shared" si="15"/>
        <v>0</v>
      </c>
      <c r="J60" s="29">
        <f t="shared" si="16"/>
        <v>3</v>
      </c>
      <c r="K60" s="65"/>
      <c r="L60" s="65"/>
      <c r="M60" s="65"/>
      <c r="N60" s="37"/>
      <c r="O60" s="65"/>
      <c r="P60" s="65"/>
      <c r="Q60" s="65"/>
      <c r="R60" s="37"/>
      <c r="S60" s="65">
        <v>8</v>
      </c>
      <c r="T60" s="65">
        <v>8</v>
      </c>
      <c r="U60" s="65"/>
      <c r="V60" s="37">
        <v>3</v>
      </c>
      <c r="W60" s="65"/>
      <c r="X60" s="65"/>
      <c r="Y60" s="65"/>
      <c r="Z60" s="37"/>
      <c r="AA60" s="65"/>
      <c r="AB60" s="65"/>
      <c r="AC60" s="65"/>
      <c r="AD60" s="37"/>
      <c r="AE60" s="65"/>
      <c r="AF60" s="65"/>
      <c r="AG60" s="65"/>
      <c r="AH60" s="40"/>
    </row>
    <row r="61" spans="1:34" s="5" customFormat="1" ht="12.75">
      <c r="A61" s="84"/>
      <c r="B61" s="67" t="s">
        <v>127</v>
      </c>
      <c r="C61" s="64"/>
      <c r="D61" s="64" t="s">
        <v>61</v>
      </c>
      <c r="E61" s="64"/>
      <c r="F61" s="61">
        <f t="shared" si="12"/>
        <v>14</v>
      </c>
      <c r="G61" s="61">
        <f t="shared" si="13"/>
        <v>6</v>
      </c>
      <c r="H61" s="61">
        <f t="shared" si="14"/>
        <v>8</v>
      </c>
      <c r="I61" s="61">
        <f t="shared" si="15"/>
        <v>0</v>
      </c>
      <c r="J61" s="29">
        <f t="shared" si="16"/>
        <v>3</v>
      </c>
      <c r="K61" s="65"/>
      <c r="L61" s="65"/>
      <c r="M61" s="65"/>
      <c r="N61" s="37"/>
      <c r="O61" s="65"/>
      <c r="P61" s="65"/>
      <c r="Q61" s="65"/>
      <c r="R61" s="37"/>
      <c r="S61" s="65"/>
      <c r="T61" s="65"/>
      <c r="U61" s="65"/>
      <c r="V61" s="37"/>
      <c r="W61" s="65"/>
      <c r="X61" s="65"/>
      <c r="Y61" s="65"/>
      <c r="Z61" s="37"/>
      <c r="AA61" s="65">
        <v>6</v>
      </c>
      <c r="AB61" s="65">
        <v>8</v>
      </c>
      <c r="AC61" s="65"/>
      <c r="AD61" s="37">
        <v>3</v>
      </c>
      <c r="AE61" s="65"/>
      <c r="AF61" s="65"/>
      <c r="AG61" s="65"/>
      <c r="AH61" s="40"/>
    </row>
    <row r="62" spans="1:34" s="5" customFormat="1" ht="12.75">
      <c r="A62" s="84"/>
      <c r="B62" s="67" t="s">
        <v>128</v>
      </c>
      <c r="C62" s="64" t="s">
        <v>61</v>
      </c>
      <c r="D62" s="64"/>
      <c r="E62" s="64"/>
      <c r="F62" s="61">
        <f t="shared" si="12"/>
        <v>20</v>
      </c>
      <c r="G62" s="61">
        <f t="shared" si="13"/>
        <v>8</v>
      </c>
      <c r="H62" s="61">
        <f t="shared" si="14"/>
        <v>12</v>
      </c>
      <c r="I62" s="61">
        <f t="shared" si="15"/>
        <v>0</v>
      </c>
      <c r="J62" s="29">
        <f t="shared" si="16"/>
        <v>3</v>
      </c>
      <c r="K62" s="65"/>
      <c r="L62" s="65"/>
      <c r="M62" s="65"/>
      <c r="N62" s="37"/>
      <c r="O62" s="65"/>
      <c r="P62" s="65"/>
      <c r="Q62" s="65"/>
      <c r="R62" s="37"/>
      <c r="S62" s="65"/>
      <c r="T62" s="65"/>
      <c r="U62" s="65"/>
      <c r="V62" s="37"/>
      <c r="W62" s="65"/>
      <c r="X62" s="65"/>
      <c r="Y62" s="65"/>
      <c r="Z62" s="37"/>
      <c r="AA62" s="65"/>
      <c r="AB62" s="65"/>
      <c r="AC62" s="65"/>
      <c r="AD62" s="37"/>
      <c r="AE62" s="65">
        <v>8</v>
      </c>
      <c r="AF62" s="65">
        <v>12</v>
      </c>
      <c r="AG62" s="65"/>
      <c r="AH62" s="40">
        <v>3</v>
      </c>
    </row>
    <row r="63" spans="1:34" s="5" customFormat="1" ht="12.75">
      <c r="A63" s="84"/>
      <c r="B63" s="67" t="s">
        <v>129</v>
      </c>
      <c r="C63" s="64" t="s">
        <v>65</v>
      </c>
      <c r="D63" s="64"/>
      <c r="E63" s="64"/>
      <c r="F63" s="61">
        <f t="shared" si="12"/>
        <v>14</v>
      </c>
      <c r="G63" s="61">
        <f t="shared" si="13"/>
        <v>8</v>
      </c>
      <c r="H63" s="61">
        <f t="shared" si="14"/>
        <v>6</v>
      </c>
      <c r="I63" s="61">
        <f t="shared" si="15"/>
        <v>0</v>
      </c>
      <c r="J63" s="29">
        <f t="shared" si="16"/>
        <v>2</v>
      </c>
      <c r="K63" s="65"/>
      <c r="L63" s="65"/>
      <c r="M63" s="65"/>
      <c r="N63" s="37"/>
      <c r="O63" s="65"/>
      <c r="P63" s="65"/>
      <c r="Q63" s="65"/>
      <c r="R63" s="37"/>
      <c r="S63" s="65"/>
      <c r="T63" s="65"/>
      <c r="U63" s="65"/>
      <c r="V63" s="37"/>
      <c r="W63" s="65"/>
      <c r="X63" s="65"/>
      <c r="Y63" s="65"/>
      <c r="Z63" s="37"/>
      <c r="AA63" s="65"/>
      <c r="AB63" s="65"/>
      <c r="AC63" s="65"/>
      <c r="AD63" s="37"/>
      <c r="AE63" s="65">
        <v>8</v>
      </c>
      <c r="AF63" s="65">
        <v>6</v>
      </c>
      <c r="AG63" s="65"/>
      <c r="AH63" s="40">
        <v>2</v>
      </c>
    </row>
    <row r="64" spans="1:34" s="5" customFormat="1" ht="12.75">
      <c r="A64" s="84"/>
      <c r="B64" s="67" t="s">
        <v>130</v>
      </c>
      <c r="C64" s="64"/>
      <c r="D64" s="64" t="s">
        <v>65</v>
      </c>
      <c r="E64" s="64"/>
      <c r="F64" s="61">
        <f t="shared" si="12"/>
        <v>14</v>
      </c>
      <c r="G64" s="61">
        <f t="shared" si="13"/>
        <v>6</v>
      </c>
      <c r="H64" s="61">
        <f t="shared" si="14"/>
        <v>8</v>
      </c>
      <c r="I64" s="61">
        <f t="shared" si="15"/>
        <v>0</v>
      </c>
      <c r="J64" s="29">
        <f t="shared" si="16"/>
        <v>3</v>
      </c>
      <c r="K64" s="65"/>
      <c r="L64" s="65"/>
      <c r="M64" s="65"/>
      <c r="N64" s="37"/>
      <c r="O64" s="65"/>
      <c r="P64" s="65"/>
      <c r="Q64" s="65"/>
      <c r="R64" s="37"/>
      <c r="S64" s="65"/>
      <c r="T64" s="65"/>
      <c r="U64" s="65"/>
      <c r="V64" s="37"/>
      <c r="W64" s="65"/>
      <c r="X64" s="65"/>
      <c r="Y64" s="65"/>
      <c r="Z64" s="37"/>
      <c r="AA64" s="65">
        <v>6</v>
      </c>
      <c r="AB64" s="65">
        <v>8</v>
      </c>
      <c r="AC64" s="65"/>
      <c r="AD64" s="37">
        <v>3</v>
      </c>
      <c r="AE64" s="65"/>
      <c r="AF64" s="65"/>
      <c r="AG64" s="65"/>
      <c r="AH64" s="40"/>
    </row>
    <row r="65" spans="1:34" s="5" customFormat="1" ht="12.75">
      <c r="A65" s="84"/>
      <c r="B65" s="67" t="s">
        <v>131</v>
      </c>
      <c r="C65" s="64"/>
      <c r="D65" s="64" t="s">
        <v>65</v>
      </c>
      <c r="E65" s="64"/>
      <c r="F65" s="61">
        <f>SUM(G65,H65:I65)</f>
        <v>14</v>
      </c>
      <c r="G65" s="61">
        <f t="shared" si="13"/>
        <v>6</v>
      </c>
      <c r="H65" s="61">
        <f t="shared" si="14"/>
        <v>8</v>
      </c>
      <c r="I65" s="61">
        <f t="shared" si="15"/>
        <v>0</v>
      </c>
      <c r="J65" s="29">
        <f t="shared" si="16"/>
        <v>2</v>
      </c>
      <c r="K65" s="65"/>
      <c r="L65" s="65"/>
      <c r="M65" s="65"/>
      <c r="N65" s="37"/>
      <c r="O65" s="65"/>
      <c r="P65" s="65"/>
      <c r="Q65" s="65"/>
      <c r="R65" s="37"/>
      <c r="S65" s="65"/>
      <c r="T65" s="65"/>
      <c r="U65" s="65"/>
      <c r="V65" s="37"/>
      <c r="W65" s="65"/>
      <c r="X65" s="65"/>
      <c r="Y65" s="65"/>
      <c r="Z65" s="37"/>
      <c r="AA65" s="65"/>
      <c r="AB65" s="65"/>
      <c r="AC65" s="65"/>
      <c r="AD65" s="37"/>
      <c r="AE65" s="65">
        <v>6</v>
      </c>
      <c r="AF65" s="65">
        <v>8</v>
      </c>
      <c r="AG65" s="65"/>
      <c r="AH65" s="40">
        <v>2</v>
      </c>
    </row>
    <row r="66" spans="1:34" s="5" customFormat="1" ht="12.75">
      <c r="A66" s="84"/>
      <c r="B66" s="67" t="s">
        <v>132</v>
      </c>
      <c r="C66" s="64"/>
      <c r="D66" s="64" t="s">
        <v>65</v>
      </c>
      <c r="E66" s="64"/>
      <c r="F66" s="61">
        <f>SUM(G66,H66)</f>
        <v>14</v>
      </c>
      <c r="G66" s="61">
        <f t="shared" si="13"/>
        <v>6</v>
      </c>
      <c r="H66" s="61">
        <f t="shared" si="14"/>
        <v>8</v>
      </c>
      <c r="I66" s="61">
        <f t="shared" si="15"/>
        <v>0</v>
      </c>
      <c r="J66" s="29">
        <f t="shared" si="16"/>
        <v>2</v>
      </c>
      <c r="K66" s="65"/>
      <c r="L66" s="65"/>
      <c r="M66" s="65"/>
      <c r="N66" s="37"/>
      <c r="O66" s="65"/>
      <c r="P66" s="65"/>
      <c r="Q66" s="65"/>
      <c r="R66" s="37"/>
      <c r="S66" s="65"/>
      <c r="T66" s="65"/>
      <c r="U66" s="65"/>
      <c r="V66" s="37"/>
      <c r="W66" s="65"/>
      <c r="X66" s="65"/>
      <c r="Y66" s="65"/>
      <c r="Z66" s="37"/>
      <c r="AA66" s="65"/>
      <c r="AB66" s="65"/>
      <c r="AC66" s="65"/>
      <c r="AD66" s="37"/>
      <c r="AE66" s="65">
        <v>6</v>
      </c>
      <c r="AF66" s="65">
        <v>8</v>
      </c>
      <c r="AG66" s="65"/>
      <c r="AH66" s="40">
        <v>2</v>
      </c>
    </row>
    <row r="67" spans="1:34" ht="15" thickBot="1">
      <c r="A67" s="79"/>
      <c r="B67" s="81" t="s">
        <v>141</v>
      </c>
      <c r="C67" s="45">
        <v>3</v>
      </c>
      <c r="D67" s="45">
        <v>7</v>
      </c>
      <c r="E67" s="45"/>
      <c r="F67" s="18">
        <f t="shared" ref="F67:AH67" si="17">SUM(F57:F66)</f>
        <v>156</v>
      </c>
      <c r="G67" s="18">
        <f t="shared" si="17"/>
        <v>70</v>
      </c>
      <c r="H67" s="18">
        <f t="shared" si="17"/>
        <v>86</v>
      </c>
      <c r="I67" s="18">
        <f t="shared" si="17"/>
        <v>0</v>
      </c>
      <c r="J67" s="35">
        <f t="shared" si="17"/>
        <v>28</v>
      </c>
      <c r="K67" s="70">
        <f t="shared" si="17"/>
        <v>0</v>
      </c>
      <c r="L67" s="70">
        <f t="shared" si="17"/>
        <v>0</v>
      </c>
      <c r="M67" s="70">
        <f t="shared" si="17"/>
        <v>0</v>
      </c>
      <c r="N67" s="35">
        <f t="shared" si="17"/>
        <v>0</v>
      </c>
      <c r="O67" s="70">
        <f t="shared" si="17"/>
        <v>0</v>
      </c>
      <c r="P67" s="70">
        <f t="shared" si="17"/>
        <v>0</v>
      </c>
      <c r="Q67" s="70">
        <f t="shared" si="17"/>
        <v>0</v>
      </c>
      <c r="R67" s="36">
        <f t="shared" si="17"/>
        <v>0</v>
      </c>
      <c r="S67" s="87">
        <f t="shared" si="17"/>
        <v>30</v>
      </c>
      <c r="T67" s="70">
        <f t="shared" si="17"/>
        <v>36</v>
      </c>
      <c r="U67" s="70">
        <f t="shared" si="17"/>
        <v>0</v>
      </c>
      <c r="V67" s="35">
        <f t="shared" si="17"/>
        <v>13</v>
      </c>
      <c r="W67" s="70">
        <f t="shared" si="17"/>
        <v>0</v>
      </c>
      <c r="X67" s="70">
        <f t="shared" si="17"/>
        <v>0</v>
      </c>
      <c r="Y67" s="70">
        <f t="shared" si="17"/>
        <v>0</v>
      </c>
      <c r="Z67" s="36">
        <f t="shared" si="17"/>
        <v>0</v>
      </c>
      <c r="AA67" s="19">
        <f t="shared" si="17"/>
        <v>12</v>
      </c>
      <c r="AB67" s="18">
        <f t="shared" si="17"/>
        <v>16</v>
      </c>
      <c r="AC67" s="18">
        <f t="shared" si="17"/>
        <v>0</v>
      </c>
      <c r="AD67" s="35">
        <f t="shared" si="17"/>
        <v>6</v>
      </c>
      <c r="AE67" s="18">
        <f t="shared" si="17"/>
        <v>28</v>
      </c>
      <c r="AF67" s="18">
        <f t="shared" si="17"/>
        <v>34</v>
      </c>
      <c r="AG67" s="18">
        <f t="shared" si="17"/>
        <v>0</v>
      </c>
      <c r="AH67" s="36">
        <f t="shared" si="17"/>
        <v>9</v>
      </c>
    </row>
    <row r="68" spans="1:34" ht="15.75" thickBot="1">
      <c r="A68" s="135" t="s">
        <v>135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7"/>
    </row>
    <row r="69" spans="1:34" s="5" customFormat="1" ht="12.75">
      <c r="A69" s="84"/>
      <c r="B69" s="67" t="s">
        <v>145</v>
      </c>
      <c r="C69" s="64"/>
      <c r="D69" s="64" t="s">
        <v>60</v>
      </c>
      <c r="E69" s="64"/>
      <c r="F69" s="61">
        <f t="shared" ref="F69:F76" si="18">SUM(G69,H69)</f>
        <v>14</v>
      </c>
      <c r="G69" s="61">
        <f t="shared" ref="G69:G78" si="19">SUM(K69,O69,S69,W69,AA69,AE69)</f>
        <v>6</v>
      </c>
      <c r="H69" s="61">
        <f t="shared" ref="H69:H78" si="20">SUM(L69,P69,T69,X69,AB69,AF69)</f>
        <v>8</v>
      </c>
      <c r="I69" s="61">
        <f t="shared" ref="I69:I78" si="21">SUM(M69,Q69,U69,Y69,AC69,AG69)</f>
        <v>0</v>
      </c>
      <c r="J69" s="29">
        <f t="shared" ref="J69:J78" si="22">SUM(N69,R69,V69,Z69,AD69,AH69)</f>
        <v>3</v>
      </c>
      <c r="K69" s="65"/>
      <c r="L69" s="65"/>
      <c r="M69" s="65"/>
      <c r="N69" s="37"/>
      <c r="O69" s="65"/>
      <c r="P69" s="65"/>
      <c r="Q69" s="65"/>
      <c r="R69" s="37"/>
      <c r="S69" s="65">
        <v>6</v>
      </c>
      <c r="T69" s="65">
        <v>8</v>
      </c>
      <c r="U69" s="65"/>
      <c r="V69" s="37">
        <v>3</v>
      </c>
      <c r="W69" s="65"/>
      <c r="X69" s="65"/>
      <c r="Y69" s="65"/>
      <c r="Z69" s="37"/>
      <c r="AA69" s="65"/>
      <c r="AB69" s="65"/>
      <c r="AC69" s="65"/>
      <c r="AD69" s="37"/>
      <c r="AE69" s="65"/>
      <c r="AF69" s="65"/>
      <c r="AG69" s="65"/>
      <c r="AH69" s="40"/>
    </row>
    <row r="70" spans="1:34" s="5" customFormat="1" ht="12.75">
      <c r="A70" s="84"/>
      <c r="B70" s="67" t="s">
        <v>146</v>
      </c>
      <c r="C70" s="64"/>
      <c r="D70" s="64" t="s">
        <v>60</v>
      </c>
      <c r="E70" s="64"/>
      <c r="F70" s="61">
        <f t="shared" si="18"/>
        <v>22</v>
      </c>
      <c r="G70" s="61">
        <f t="shared" si="19"/>
        <v>10</v>
      </c>
      <c r="H70" s="61">
        <f t="shared" si="20"/>
        <v>12</v>
      </c>
      <c r="I70" s="61">
        <f t="shared" si="21"/>
        <v>0</v>
      </c>
      <c r="J70" s="29">
        <f t="shared" si="22"/>
        <v>4</v>
      </c>
      <c r="K70" s="65"/>
      <c r="L70" s="65"/>
      <c r="M70" s="65"/>
      <c r="N70" s="37"/>
      <c r="O70" s="65"/>
      <c r="P70" s="65"/>
      <c r="Q70" s="65"/>
      <c r="R70" s="37"/>
      <c r="S70" s="65">
        <v>10</v>
      </c>
      <c r="T70" s="65">
        <v>12</v>
      </c>
      <c r="U70" s="65"/>
      <c r="V70" s="37">
        <v>4</v>
      </c>
      <c r="W70" s="65"/>
      <c r="X70" s="65"/>
      <c r="Y70" s="65"/>
      <c r="Z70" s="37"/>
      <c r="AA70" s="65"/>
      <c r="AB70" s="65"/>
      <c r="AC70" s="65"/>
      <c r="AD70" s="37"/>
      <c r="AE70" s="65"/>
      <c r="AF70" s="65"/>
      <c r="AG70" s="65"/>
      <c r="AH70" s="40"/>
    </row>
    <row r="71" spans="1:34" s="5" customFormat="1" ht="12.75">
      <c r="A71" s="84"/>
      <c r="B71" s="67" t="s">
        <v>147</v>
      </c>
      <c r="C71" s="64"/>
      <c r="D71" s="64" t="s">
        <v>60</v>
      </c>
      <c r="E71" s="64"/>
      <c r="F71" s="61">
        <f t="shared" si="18"/>
        <v>14</v>
      </c>
      <c r="G71" s="61">
        <f t="shared" si="19"/>
        <v>6</v>
      </c>
      <c r="H71" s="61">
        <f t="shared" si="20"/>
        <v>8</v>
      </c>
      <c r="I71" s="61">
        <f t="shared" si="21"/>
        <v>0</v>
      </c>
      <c r="J71" s="29">
        <f t="shared" si="22"/>
        <v>3</v>
      </c>
      <c r="K71" s="65"/>
      <c r="L71" s="65"/>
      <c r="M71" s="65"/>
      <c r="N71" s="37"/>
      <c r="O71" s="65"/>
      <c r="P71" s="65"/>
      <c r="Q71" s="65"/>
      <c r="R71" s="37"/>
      <c r="S71" s="65">
        <v>6</v>
      </c>
      <c r="T71" s="65">
        <v>8</v>
      </c>
      <c r="U71" s="65"/>
      <c r="V71" s="37">
        <v>3</v>
      </c>
      <c r="W71" s="65"/>
      <c r="X71" s="65"/>
      <c r="Y71" s="65"/>
      <c r="Z71" s="37"/>
      <c r="AA71" s="65"/>
      <c r="AB71" s="65"/>
      <c r="AC71" s="65"/>
      <c r="AD71" s="37"/>
      <c r="AE71" s="65"/>
      <c r="AF71" s="65"/>
      <c r="AG71" s="65"/>
      <c r="AH71" s="40"/>
    </row>
    <row r="72" spans="1:34" s="5" customFormat="1" ht="12.75">
      <c r="A72" s="84"/>
      <c r="B72" s="67" t="s">
        <v>172</v>
      </c>
      <c r="C72" s="64" t="s">
        <v>60</v>
      </c>
      <c r="D72" s="64"/>
      <c r="E72" s="64"/>
      <c r="F72" s="61">
        <f t="shared" si="18"/>
        <v>16</v>
      </c>
      <c r="G72" s="61">
        <f t="shared" si="19"/>
        <v>8</v>
      </c>
      <c r="H72" s="61">
        <f t="shared" si="20"/>
        <v>8</v>
      </c>
      <c r="I72" s="61">
        <f t="shared" si="21"/>
        <v>0</v>
      </c>
      <c r="J72" s="29">
        <f t="shared" si="22"/>
        <v>3</v>
      </c>
      <c r="K72" s="65"/>
      <c r="L72" s="65"/>
      <c r="M72" s="65"/>
      <c r="N72" s="37"/>
      <c r="O72" s="65"/>
      <c r="P72" s="65"/>
      <c r="Q72" s="65"/>
      <c r="R72" s="37"/>
      <c r="S72" s="65">
        <v>8</v>
      </c>
      <c r="T72" s="65">
        <v>8</v>
      </c>
      <c r="U72" s="65"/>
      <c r="V72" s="37">
        <v>3</v>
      </c>
      <c r="W72" s="65"/>
      <c r="X72" s="65"/>
      <c r="Y72" s="65"/>
      <c r="Z72" s="37"/>
      <c r="AA72" s="65"/>
      <c r="AB72" s="65"/>
      <c r="AC72" s="65"/>
      <c r="AD72" s="37"/>
      <c r="AE72" s="65"/>
      <c r="AF72" s="65"/>
      <c r="AG72" s="65"/>
      <c r="AH72" s="40"/>
    </row>
    <row r="73" spans="1:34" s="5" customFormat="1" ht="12.75">
      <c r="A73" s="84"/>
      <c r="B73" s="67" t="s">
        <v>148</v>
      </c>
      <c r="C73" s="64"/>
      <c r="D73" s="64" t="s">
        <v>61</v>
      </c>
      <c r="E73" s="64"/>
      <c r="F73" s="61">
        <f t="shared" si="18"/>
        <v>14</v>
      </c>
      <c r="G73" s="61">
        <f t="shared" si="19"/>
        <v>6</v>
      </c>
      <c r="H73" s="61">
        <f t="shared" si="20"/>
        <v>8</v>
      </c>
      <c r="I73" s="61">
        <f t="shared" si="21"/>
        <v>0</v>
      </c>
      <c r="J73" s="29">
        <f t="shared" si="22"/>
        <v>3</v>
      </c>
      <c r="K73" s="65"/>
      <c r="L73" s="65"/>
      <c r="M73" s="65"/>
      <c r="N73" s="37"/>
      <c r="O73" s="65"/>
      <c r="P73" s="65"/>
      <c r="Q73" s="65"/>
      <c r="R73" s="37"/>
      <c r="S73" s="65"/>
      <c r="T73" s="65"/>
      <c r="U73" s="65"/>
      <c r="V73" s="37"/>
      <c r="W73" s="65"/>
      <c r="X73" s="65"/>
      <c r="Y73" s="65"/>
      <c r="Z73" s="37"/>
      <c r="AA73" s="65">
        <v>6</v>
      </c>
      <c r="AB73" s="65">
        <v>8</v>
      </c>
      <c r="AC73" s="65"/>
      <c r="AD73" s="37">
        <v>3</v>
      </c>
      <c r="AE73" s="65"/>
      <c r="AF73" s="65"/>
      <c r="AG73" s="65"/>
      <c r="AH73" s="40"/>
    </row>
    <row r="74" spans="1:34" s="5" customFormat="1" ht="12.75">
      <c r="A74" s="84"/>
      <c r="B74" s="67" t="s">
        <v>149</v>
      </c>
      <c r="C74" s="64" t="s">
        <v>61</v>
      </c>
      <c r="D74" s="64"/>
      <c r="E74" s="64"/>
      <c r="F74" s="61">
        <f t="shared" si="18"/>
        <v>20</v>
      </c>
      <c r="G74" s="61">
        <f t="shared" si="19"/>
        <v>8</v>
      </c>
      <c r="H74" s="61">
        <f t="shared" si="20"/>
        <v>12</v>
      </c>
      <c r="I74" s="61">
        <f t="shared" si="21"/>
        <v>0</v>
      </c>
      <c r="J74" s="29">
        <f t="shared" si="22"/>
        <v>3</v>
      </c>
      <c r="K74" s="65"/>
      <c r="L74" s="65"/>
      <c r="M74" s="65"/>
      <c r="N74" s="37"/>
      <c r="O74" s="65"/>
      <c r="P74" s="65"/>
      <c r="Q74" s="65"/>
      <c r="R74" s="37"/>
      <c r="S74" s="65"/>
      <c r="T74" s="65"/>
      <c r="U74" s="65"/>
      <c r="V74" s="37"/>
      <c r="W74" s="65"/>
      <c r="X74" s="65"/>
      <c r="Y74" s="65"/>
      <c r="Z74" s="37"/>
      <c r="AA74" s="65"/>
      <c r="AB74" s="65"/>
      <c r="AC74" s="65"/>
      <c r="AD74" s="37"/>
      <c r="AE74" s="65">
        <v>8</v>
      </c>
      <c r="AF74" s="65">
        <v>12</v>
      </c>
      <c r="AG74" s="65"/>
      <c r="AH74" s="40">
        <v>3</v>
      </c>
    </row>
    <row r="75" spans="1:34" s="5" customFormat="1" ht="12.75">
      <c r="A75" s="84"/>
      <c r="B75" s="67" t="s">
        <v>150</v>
      </c>
      <c r="C75" s="64" t="s">
        <v>65</v>
      </c>
      <c r="D75" s="64"/>
      <c r="E75" s="64"/>
      <c r="F75" s="61">
        <f t="shared" si="18"/>
        <v>14</v>
      </c>
      <c r="G75" s="61">
        <f t="shared" si="19"/>
        <v>8</v>
      </c>
      <c r="H75" s="61">
        <f t="shared" si="20"/>
        <v>6</v>
      </c>
      <c r="I75" s="61">
        <f t="shared" si="21"/>
        <v>0</v>
      </c>
      <c r="J75" s="29">
        <f t="shared" si="22"/>
        <v>2</v>
      </c>
      <c r="K75" s="65"/>
      <c r="L75" s="65"/>
      <c r="M75" s="65"/>
      <c r="N75" s="37"/>
      <c r="O75" s="65"/>
      <c r="P75" s="65"/>
      <c r="Q75" s="65"/>
      <c r="R75" s="37"/>
      <c r="S75" s="65"/>
      <c r="T75" s="65"/>
      <c r="U75" s="65"/>
      <c r="V75" s="37"/>
      <c r="W75" s="65"/>
      <c r="X75" s="65"/>
      <c r="Y75" s="65"/>
      <c r="Z75" s="37"/>
      <c r="AA75" s="65"/>
      <c r="AB75" s="65"/>
      <c r="AC75" s="65"/>
      <c r="AD75" s="37"/>
      <c r="AE75" s="65">
        <v>8</v>
      </c>
      <c r="AF75" s="65">
        <v>6</v>
      </c>
      <c r="AG75" s="65"/>
      <c r="AH75" s="40">
        <v>2</v>
      </c>
    </row>
    <row r="76" spans="1:34" s="5" customFormat="1" ht="12.75">
      <c r="A76" s="84"/>
      <c r="B76" s="67" t="s">
        <v>151</v>
      </c>
      <c r="C76" s="64"/>
      <c r="D76" s="64" t="s">
        <v>65</v>
      </c>
      <c r="E76" s="64"/>
      <c r="F76" s="61">
        <f t="shared" si="18"/>
        <v>14</v>
      </c>
      <c r="G76" s="61">
        <f t="shared" si="19"/>
        <v>6</v>
      </c>
      <c r="H76" s="61">
        <f t="shared" si="20"/>
        <v>8</v>
      </c>
      <c r="I76" s="61">
        <f t="shared" si="21"/>
        <v>0</v>
      </c>
      <c r="J76" s="29">
        <f t="shared" si="22"/>
        <v>3</v>
      </c>
      <c r="K76" s="65"/>
      <c r="L76" s="65"/>
      <c r="M76" s="65"/>
      <c r="N76" s="37"/>
      <c r="O76" s="65"/>
      <c r="P76" s="65"/>
      <c r="Q76" s="65"/>
      <c r="R76" s="37"/>
      <c r="S76" s="65"/>
      <c r="T76" s="65"/>
      <c r="U76" s="65"/>
      <c r="V76" s="37"/>
      <c r="W76" s="65"/>
      <c r="X76" s="65"/>
      <c r="Y76" s="65"/>
      <c r="Z76" s="37"/>
      <c r="AA76" s="65">
        <v>6</v>
      </c>
      <c r="AB76" s="65">
        <v>8</v>
      </c>
      <c r="AC76" s="65"/>
      <c r="AD76" s="37">
        <v>3</v>
      </c>
      <c r="AE76" s="65"/>
      <c r="AF76" s="65"/>
      <c r="AG76" s="65"/>
      <c r="AH76" s="40"/>
    </row>
    <row r="77" spans="1:34" s="5" customFormat="1" ht="12.75">
      <c r="A77" s="84"/>
      <c r="B77" s="67" t="s">
        <v>152</v>
      </c>
      <c r="C77" s="64"/>
      <c r="D77" s="64" t="s">
        <v>65</v>
      </c>
      <c r="E77" s="64"/>
      <c r="F77" s="61">
        <f>SUM(G77,H77:I77)</f>
        <v>14</v>
      </c>
      <c r="G77" s="61">
        <f t="shared" si="19"/>
        <v>6</v>
      </c>
      <c r="H77" s="61">
        <f t="shared" si="20"/>
        <v>8</v>
      </c>
      <c r="I77" s="61">
        <f t="shared" si="21"/>
        <v>0</v>
      </c>
      <c r="J77" s="29">
        <f t="shared" si="22"/>
        <v>2</v>
      </c>
      <c r="K77" s="65"/>
      <c r="L77" s="65"/>
      <c r="M77" s="65"/>
      <c r="N77" s="37"/>
      <c r="O77" s="65"/>
      <c r="P77" s="65"/>
      <c r="Q77" s="65"/>
      <c r="R77" s="37"/>
      <c r="S77" s="65"/>
      <c r="T77" s="65"/>
      <c r="U77" s="65"/>
      <c r="V77" s="37"/>
      <c r="W77" s="65"/>
      <c r="X77" s="65"/>
      <c r="Y77" s="65"/>
      <c r="Z77" s="37"/>
      <c r="AA77" s="65"/>
      <c r="AB77" s="65"/>
      <c r="AC77" s="65"/>
      <c r="AD77" s="37"/>
      <c r="AE77" s="65">
        <v>6</v>
      </c>
      <c r="AF77" s="65">
        <v>8</v>
      </c>
      <c r="AG77" s="65"/>
      <c r="AH77" s="40">
        <v>2</v>
      </c>
    </row>
    <row r="78" spans="1:34" s="5" customFormat="1" ht="12.75">
      <c r="A78" s="84"/>
      <c r="B78" s="67" t="s">
        <v>153</v>
      </c>
      <c r="C78" s="64"/>
      <c r="D78" s="64" t="s">
        <v>65</v>
      </c>
      <c r="E78" s="64"/>
      <c r="F78" s="61">
        <f>SUM(G78,H78)</f>
        <v>14</v>
      </c>
      <c r="G78" s="61">
        <f t="shared" si="19"/>
        <v>6</v>
      </c>
      <c r="H78" s="61">
        <f t="shared" si="20"/>
        <v>8</v>
      </c>
      <c r="I78" s="61">
        <f t="shared" si="21"/>
        <v>0</v>
      </c>
      <c r="J78" s="29">
        <f t="shared" si="22"/>
        <v>2</v>
      </c>
      <c r="K78" s="65"/>
      <c r="L78" s="65"/>
      <c r="M78" s="65"/>
      <c r="N78" s="37"/>
      <c r="O78" s="65"/>
      <c r="P78" s="65"/>
      <c r="Q78" s="65"/>
      <c r="R78" s="37"/>
      <c r="S78" s="65"/>
      <c r="T78" s="65"/>
      <c r="U78" s="65"/>
      <c r="V78" s="37"/>
      <c r="W78" s="65"/>
      <c r="X78" s="65"/>
      <c r="Y78" s="65"/>
      <c r="Z78" s="37"/>
      <c r="AA78" s="65"/>
      <c r="AB78" s="65"/>
      <c r="AC78" s="65"/>
      <c r="AD78" s="37"/>
      <c r="AE78" s="65">
        <v>6</v>
      </c>
      <c r="AF78" s="65">
        <v>8</v>
      </c>
      <c r="AG78" s="65"/>
      <c r="AH78" s="40">
        <v>2</v>
      </c>
    </row>
    <row r="79" spans="1:34" ht="15" thickBot="1">
      <c r="A79" s="79"/>
      <c r="B79" s="81" t="s">
        <v>142</v>
      </c>
      <c r="C79" s="45">
        <v>3</v>
      </c>
      <c r="D79" s="45">
        <v>7</v>
      </c>
      <c r="E79" s="45"/>
      <c r="F79" s="18">
        <f t="shared" ref="F79:AH79" si="23">SUM(F69:F78)</f>
        <v>156</v>
      </c>
      <c r="G79" s="18">
        <f t="shared" si="23"/>
        <v>70</v>
      </c>
      <c r="H79" s="18">
        <f t="shared" si="23"/>
        <v>86</v>
      </c>
      <c r="I79" s="18">
        <f t="shared" si="23"/>
        <v>0</v>
      </c>
      <c r="J79" s="35">
        <f t="shared" si="23"/>
        <v>28</v>
      </c>
      <c r="K79" s="70">
        <f t="shared" si="23"/>
        <v>0</v>
      </c>
      <c r="L79" s="70">
        <f t="shared" si="23"/>
        <v>0</v>
      </c>
      <c r="M79" s="70">
        <f t="shared" si="23"/>
        <v>0</v>
      </c>
      <c r="N79" s="35">
        <f t="shared" si="23"/>
        <v>0</v>
      </c>
      <c r="O79" s="70">
        <f t="shared" si="23"/>
        <v>0</v>
      </c>
      <c r="P79" s="70">
        <f t="shared" si="23"/>
        <v>0</v>
      </c>
      <c r="Q79" s="70">
        <f t="shared" si="23"/>
        <v>0</v>
      </c>
      <c r="R79" s="36">
        <f t="shared" si="23"/>
        <v>0</v>
      </c>
      <c r="S79" s="87">
        <f t="shared" si="23"/>
        <v>30</v>
      </c>
      <c r="T79" s="70">
        <f t="shared" si="23"/>
        <v>36</v>
      </c>
      <c r="U79" s="70">
        <f t="shared" si="23"/>
        <v>0</v>
      </c>
      <c r="V79" s="35">
        <f t="shared" si="23"/>
        <v>13</v>
      </c>
      <c r="W79" s="70">
        <f t="shared" si="23"/>
        <v>0</v>
      </c>
      <c r="X79" s="70">
        <f t="shared" si="23"/>
        <v>0</v>
      </c>
      <c r="Y79" s="70">
        <f t="shared" si="23"/>
        <v>0</v>
      </c>
      <c r="Z79" s="36">
        <f t="shared" si="23"/>
        <v>0</v>
      </c>
      <c r="AA79" s="19">
        <f t="shared" si="23"/>
        <v>12</v>
      </c>
      <c r="AB79" s="18">
        <f t="shared" si="23"/>
        <v>16</v>
      </c>
      <c r="AC79" s="18">
        <f t="shared" si="23"/>
        <v>0</v>
      </c>
      <c r="AD79" s="35">
        <f t="shared" si="23"/>
        <v>6</v>
      </c>
      <c r="AE79" s="18">
        <f t="shared" si="23"/>
        <v>28</v>
      </c>
      <c r="AF79" s="18">
        <f t="shared" si="23"/>
        <v>34</v>
      </c>
      <c r="AG79" s="18">
        <f t="shared" si="23"/>
        <v>0</v>
      </c>
      <c r="AH79" s="36">
        <f t="shared" si="23"/>
        <v>9</v>
      </c>
    </row>
    <row r="80" spans="1:34" ht="15.75" thickBot="1">
      <c r="A80" s="135" t="s">
        <v>136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7"/>
    </row>
    <row r="81" spans="1:37" s="5" customFormat="1" ht="12.75">
      <c r="A81" s="84">
        <v>20</v>
      </c>
      <c r="B81" s="114" t="s">
        <v>154</v>
      </c>
      <c r="C81" s="64"/>
      <c r="D81" s="64" t="s">
        <v>60</v>
      </c>
      <c r="E81" s="64"/>
      <c r="F81" s="61">
        <f t="shared" ref="F81:F90" si="24">SUM(G81,H81)</f>
        <v>14</v>
      </c>
      <c r="G81" s="61">
        <f t="shared" ref="G81:J90" si="25">SUM(K81,O81,S81,W81,AA81,AE81)</f>
        <v>6</v>
      </c>
      <c r="H81" s="61">
        <f t="shared" si="25"/>
        <v>8</v>
      </c>
      <c r="I81" s="61">
        <f t="shared" si="25"/>
        <v>0</v>
      </c>
      <c r="J81" s="29">
        <f t="shared" si="25"/>
        <v>3</v>
      </c>
      <c r="K81" s="65"/>
      <c r="L81" s="65"/>
      <c r="M81" s="65"/>
      <c r="N81" s="37"/>
      <c r="O81" s="65"/>
      <c r="P81" s="65"/>
      <c r="Q81" s="65"/>
      <c r="R81" s="37"/>
      <c r="S81" s="65">
        <v>6</v>
      </c>
      <c r="T81" s="65">
        <v>8</v>
      </c>
      <c r="U81" s="65"/>
      <c r="V81" s="37">
        <v>3</v>
      </c>
      <c r="W81" s="65"/>
      <c r="X81" s="65"/>
      <c r="Y81" s="65"/>
      <c r="Z81" s="37"/>
      <c r="AA81" s="65"/>
      <c r="AB81" s="65"/>
      <c r="AC81" s="65"/>
      <c r="AD81" s="37"/>
      <c r="AE81" s="65"/>
      <c r="AF81" s="65"/>
      <c r="AG81" s="65"/>
      <c r="AH81" s="40"/>
      <c r="AK81" s="103"/>
    </row>
    <row r="82" spans="1:37" s="5" customFormat="1" ht="12.75">
      <c r="A82" s="84">
        <v>21</v>
      </c>
      <c r="B82" s="114" t="s">
        <v>155</v>
      </c>
      <c r="C82" s="64"/>
      <c r="D82" s="64" t="s">
        <v>60</v>
      </c>
      <c r="E82" s="64"/>
      <c r="F82" s="61">
        <f t="shared" si="24"/>
        <v>22</v>
      </c>
      <c r="G82" s="61">
        <f t="shared" si="25"/>
        <v>10</v>
      </c>
      <c r="H82" s="61">
        <f t="shared" si="25"/>
        <v>12</v>
      </c>
      <c r="I82" s="61">
        <f t="shared" si="25"/>
        <v>0</v>
      </c>
      <c r="J82" s="29">
        <f t="shared" si="25"/>
        <v>4</v>
      </c>
      <c r="K82" s="65"/>
      <c r="L82" s="65"/>
      <c r="M82" s="65"/>
      <c r="N82" s="37"/>
      <c r="O82" s="65"/>
      <c r="P82" s="65"/>
      <c r="Q82" s="65"/>
      <c r="R82" s="37"/>
      <c r="S82" s="65">
        <v>10</v>
      </c>
      <c r="T82" s="65">
        <v>12</v>
      </c>
      <c r="U82" s="65"/>
      <c r="V82" s="37">
        <v>4</v>
      </c>
      <c r="W82" s="65"/>
      <c r="X82" s="65"/>
      <c r="Y82" s="65"/>
      <c r="Z82" s="37"/>
      <c r="AA82" s="65"/>
      <c r="AB82" s="65"/>
      <c r="AC82" s="65"/>
      <c r="AD82" s="37"/>
      <c r="AE82" s="65"/>
      <c r="AF82" s="65"/>
      <c r="AG82" s="65"/>
      <c r="AH82" s="40"/>
    </row>
    <row r="83" spans="1:37" s="5" customFormat="1" ht="12.75">
      <c r="A83" s="84">
        <v>22</v>
      </c>
      <c r="B83" s="114" t="s">
        <v>156</v>
      </c>
      <c r="C83" s="64"/>
      <c r="D83" s="64" t="s">
        <v>60</v>
      </c>
      <c r="E83" s="64"/>
      <c r="F83" s="61">
        <f t="shared" si="24"/>
        <v>14</v>
      </c>
      <c r="G83" s="61">
        <f t="shared" si="25"/>
        <v>6</v>
      </c>
      <c r="H83" s="61">
        <f t="shared" si="25"/>
        <v>8</v>
      </c>
      <c r="I83" s="61">
        <f t="shared" si="25"/>
        <v>0</v>
      </c>
      <c r="J83" s="29">
        <f t="shared" si="25"/>
        <v>3</v>
      </c>
      <c r="K83" s="65"/>
      <c r="L83" s="65"/>
      <c r="M83" s="65"/>
      <c r="N83" s="37"/>
      <c r="O83" s="65"/>
      <c r="P83" s="65"/>
      <c r="Q83" s="65"/>
      <c r="R83" s="37"/>
      <c r="S83" s="65">
        <v>6</v>
      </c>
      <c r="T83" s="65">
        <v>8</v>
      </c>
      <c r="U83" s="65"/>
      <c r="V83" s="37">
        <v>3</v>
      </c>
      <c r="W83" s="65"/>
      <c r="X83" s="65"/>
      <c r="Y83" s="65"/>
      <c r="Z83" s="37"/>
      <c r="AA83" s="65"/>
      <c r="AB83" s="65"/>
      <c r="AC83" s="65"/>
      <c r="AD83" s="37"/>
      <c r="AE83" s="65"/>
      <c r="AF83" s="65"/>
      <c r="AG83" s="65"/>
      <c r="AH83" s="40"/>
    </row>
    <row r="84" spans="1:37" s="5" customFormat="1" ht="12.75">
      <c r="A84" s="84">
        <v>23</v>
      </c>
      <c r="B84" s="114" t="s">
        <v>157</v>
      </c>
      <c r="C84" s="64" t="s">
        <v>60</v>
      </c>
      <c r="D84" s="64"/>
      <c r="E84" s="64"/>
      <c r="F84" s="61">
        <f t="shared" si="24"/>
        <v>16</v>
      </c>
      <c r="G84" s="61">
        <f t="shared" si="25"/>
        <v>8</v>
      </c>
      <c r="H84" s="61">
        <f t="shared" si="25"/>
        <v>8</v>
      </c>
      <c r="I84" s="61">
        <f t="shared" si="25"/>
        <v>0</v>
      </c>
      <c r="J84" s="29">
        <f t="shared" si="25"/>
        <v>3</v>
      </c>
      <c r="K84" s="65"/>
      <c r="L84" s="65"/>
      <c r="M84" s="65"/>
      <c r="N84" s="37"/>
      <c r="O84" s="65"/>
      <c r="P84" s="65"/>
      <c r="Q84" s="65"/>
      <c r="R84" s="37"/>
      <c r="S84" s="65">
        <v>8</v>
      </c>
      <c r="T84" s="65">
        <v>8</v>
      </c>
      <c r="U84" s="65"/>
      <c r="V84" s="37">
        <v>3</v>
      </c>
      <c r="W84" s="65"/>
      <c r="X84" s="65"/>
      <c r="Y84" s="65"/>
      <c r="Z84" s="37"/>
      <c r="AA84" s="65"/>
      <c r="AB84" s="65"/>
      <c r="AC84" s="65"/>
      <c r="AD84" s="37"/>
      <c r="AE84" s="65"/>
      <c r="AF84" s="65"/>
      <c r="AG84" s="65"/>
      <c r="AH84" s="40"/>
    </row>
    <row r="85" spans="1:37" s="5" customFormat="1" ht="12.75">
      <c r="A85" s="84">
        <v>24</v>
      </c>
      <c r="B85" s="124" t="s">
        <v>158</v>
      </c>
      <c r="C85" s="64"/>
      <c r="D85" s="64" t="s">
        <v>61</v>
      </c>
      <c r="E85" s="64"/>
      <c r="F85" s="61">
        <f t="shared" si="24"/>
        <v>14</v>
      </c>
      <c r="G85" s="61">
        <f t="shared" si="25"/>
        <v>6</v>
      </c>
      <c r="H85" s="61">
        <f t="shared" si="25"/>
        <v>8</v>
      </c>
      <c r="I85" s="61">
        <f t="shared" si="25"/>
        <v>0</v>
      </c>
      <c r="J85" s="29">
        <f t="shared" si="25"/>
        <v>3</v>
      </c>
      <c r="K85" s="65"/>
      <c r="L85" s="65"/>
      <c r="M85" s="65"/>
      <c r="N85" s="37"/>
      <c r="O85" s="65"/>
      <c r="P85" s="65"/>
      <c r="Q85" s="65"/>
      <c r="R85" s="37"/>
      <c r="S85" s="65"/>
      <c r="T85" s="65"/>
      <c r="U85" s="65"/>
      <c r="V85" s="37"/>
      <c r="W85" s="65"/>
      <c r="X85" s="65"/>
      <c r="Y85" s="65"/>
      <c r="Z85" s="37"/>
      <c r="AA85" s="65">
        <v>6</v>
      </c>
      <c r="AB85" s="65">
        <v>8</v>
      </c>
      <c r="AC85" s="65"/>
      <c r="AD85" s="37">
        <v>3</v>
      </c>
      <c r="AE85" s="65"/>
      <c r="AF85" s="65"/>
      <c r="AG85" s="65"/>
      <c r="AH85" s="40"/>
    </row>
    <row r="86" spans="1:37" s="5" customFormat="1" ht="12.75">
      <c r="A86" s="84">
        <v>25</v>
      </c>
      <c r="B86" s="125" t="s">
        <v>159</v>
      </c>
      <c r="C86" s="64" t="s">
        <v>65</v>
      </c>
      <c r="D86" s="64"/>
      <c r="E86" s="64"/>
      <c r="F86" s="61">
        <f t="shared" si="24"/>
        <v>20</v>
      </c>
      <c r="G86" s="61">
        <f t="shared" si="25"/>
        <v>8</v>
      </c>
      <c r="H86" s="61">
        <f t="shared" si="25"/>
        <v>12</v>
      </c>
      <c r="I86" s="61">
        <f t="shared" si="25"/>
        <v>0</v>
      </c>
      <c r="J86" s="29">
        <f t="shared" si="25"/>
        <v>4</v>
      </c>
      <c r="K86" s="65"/>
      <c r="L86" s="65"/>
      <c r="M86" s="65"/>
      <c r="N86" s="37"/>
      <c r="O86" s="65"/>
      <c r="P86" s="65"/>
      <c r="Q86" s="65"/>
      <c r="R86" s="37"/>
      <c r="S86" s="65"/>
      <c r="T86" s="65"/>
      <c r="U86" s="65"/>
      <c r="V86" s="37"/>
      <c r="W86" s="65"/>
      <c r="X86" s="65"/>
      <c r="Y86" s="65"/>
      <c r="Z86" s="37"/>
      <c r="AA86" s="65"/>
      <c r="AB86" s="65"/>
      <c r="AC86" s="65"/>
      <c r="AD86" s="37"/>
      <c r="AE86" s="65">
        <v>8</v>
      </c>
      <c r="AF86" s="65">
        <v>12</v>
      </c>
      <c r="AG86" s="65"/>
      <c r="AH86" s="40">
        <v>4</v>
      </c>
    </row>
    <row r="87" spans="1:37" s="5" customFormat="1" ht="12.75">
      <c r="A87" s="84">
        <v>26</v>
      </c>
      <c r="B87" s="125" t="s">
        <v>160</v>
      </c>
      <c r="C87" s="64" t="s">
        <v>65</v>
      </c>
      <c r="D87" s="64"/>
      <c r="E87" s="64"/>
      <c r="F87" s="61">
        <f t="shared" si="24"/>
        <v>14</v>
      </c>
      <c r="G87" s="61">
        <f t="shared" si="25"/>
        <v>8</v>
      </c>
      <c r="H87" s="61">
        <f t="shared" si="25"/>
        <v>6</v>
      </c>
      <c r="I87" s="61">
        <f t="shared" si="25"/>
        <v>0</v>
      </c>
      <c r="J87" s="29">
        <f t="shared" si="25"/>
        <v>2</v>
      </c>
      <c r="K87" s="65"/>
      <c r="L87" s="65"/>
      <c r="M87" s="65"/>
      <c r="N87" s="37"/>
      <c r="O87" s="65"/>
      <c r="P87" s="65"/>
      <c r="Q87" s="65"/>
      <c r="R87" s="37"/>
      <c r="S87" s="65"/>
      <c r="T87" s="65"/>
      <c r="U87" s="65"/>
      <c r="V87" s="37"/>
      <c r="W87" s="65"/>
      <c r="X87" s="65"/>
      <c r="Y87" s="65"/>
      <c r="Z87" s="37"/>
      <c r="AA87" s="65"/>
      <c r="AB87" s="65"/>
      <c r="AC87" s="65"/>
      <c r="AD87" s="37"/>
      <c r="AE87" s="65">
        <v>8</v>
      </c>
      <c r="AF87" s="65">
        <v>6</v>
      </c>
      <c r="AG87" s="65"/>
      <c r="AH87" s="40">
        <v>2</v>
      </c>
    </row>
    <row r="88" spans="1:37" s="5" customFormat="1" ht="12.75">
      <c r="A88" s="84">
        <v>27</v>
      </c>
      <c r="B88" s="124" t="s">
        <v>161</v>
      </c>
      <c r="C88" s="64"/>
      <c r="D88" s="64" t="s">
        <v>61</v>
      </c>
      <c r="E88" s="64"/>
      <c r="F88" s="61">
        <f t="shared" si="24"/>
        <v>14</v>
      </c>
      <c r="G88" s="61">
        <f t="shared" si="25"/>
        <v>6</v>
      </c>
      <c r="H88" s="61">
        <f t="shared" si="25"/>
        <v>8</v>
      </c>
      <c r="I88" s="61">
        <f t="shared" si="25"/>
        <v>0</v>
      </c>
      <c r="J88" s="29">
        <f t="shared" si="25"/>
        <v>3</v>
      </c>
      <c r="K88" s="65"/>
      <c r="L88" s="65"/>
      <c r="M88" s="65"/>
      <c r="N88" s="37"/>
      <c r="O88" s="65"/>
      <c r="P88" s="65"/>
      <c r="Q88" s="65"/>
      <c r="R88" s="37"/>
      <c r="S88" s="65"/>
      <c r="T88" s="65"/>
      <c r="U88" s="65"/>
      <c r="V88" s="37"/>
      <c r="W88" s="65"/>
      <c r="X88" s="65"/>
      <c r="Y88" s="65"/>
      <c r="Z88" s="37"/>
      <c r="AA88" s="65">
        <v>6</v>
      </c>
      <c r="AB88" s="65">
        <v>8</v>
      </c>
      <c r="AC88" s="65"/>
      <c r="AD88" s="37">
        <v>3</v>
      </c>
      <c r="AE88" s="65"/>
      <c r="AF88" s="65"/>
      <c r="AG88" s="65"/>
      <c r="AH88" s="40"/>
    </row>
    <row r="89" spans="1:37" s="5" customFormat="1" ht="12.75">
      <c r="A89" s="84">
        <v>28</v>
      </c>
      <c r="B89" s="125" t="s">
        <v>162</v>
      </c>
      <c r="C89" s="64"/>
      <c r="D89" s="64" t="s">
        <v>65</v>
      </c>
      <c r="E89" s="64"/>
      <c r="F89" s="61">
        <f>SUM(G89,H89:I89)</f>
        <v>14</v>
      </c>
      <c r="G89" s="61">
        <f t="shared" si="25"/>
        <v>6</v>
      </c>
      <c r="H89" s="61">
        <f t="shared" si="25"/>
        <v>8</v>
      </c>
      <c r="I89" s="61">
        <f t="shared" si="25"/>
        <v>0</v>
      </c>
      <c r="J89" s="29">
        <f t="shared" si="25"/>
        <v>2</v>
      </c>
      <c r="K89" s="65"/>
      <c r="L89" s="65"/>
      <c r="M89" s="65"/>
      <c r="N89" s="37"/>
      <c r="O89" s="65"/>
      <c r="P89" s="65"/>
      <c r="Q89" s="65"/>
      <c r="R89" s="37"/>
      <c r="S89" s="65"/>
      <c r="T89" s="65"/>
      <c r="U89" s="65"/>
      <c r="V89" s="37"/>
      <c r="W89" s="65"/>
      <c r="X89" s="65"/>
      <c r="Y89" s="65"/>
      <c r="Z89" s="37"/>
      <c r="AA89" s="65"/>
      <c r="AB89" s="65"/>
      <c r="AC89" s="65"/>
      <c r="AD89" s="37"/>
      <c r="AE89" s="65">
        <v>6</v>
      </c>
      <c r="AF89" s="65">
        <v>8</v>
      </c>
      <c r="AG89" s="65"/>
      <c r="AH89" s="40">
        <v>2</v>
      </c>
    </row>
    <row r="90" spans="1:37" s="5" customFormat="1" ht="12.75">
      <c r="A90" s="84">
        <v>29</v>
      </c>
      <c r="B90" s="125" t="s">
        <v>167</v>
      </c>
      <c r="C90" s="64"/>
      <c r="D90" s="64" t="s">
        <v>65</v>
      </c>
      <c r="E90" s="64"/>
      <c r="F90" s="61">
        <f t="shared" si="24"/>
        <v>14</v>
      </c>
      <c r="G90" s="61">
        <f t="shared" si="25"/>
        <v>6</v>
      </c>
      <c r="H90" s="61">
        <f t="shared" si="25"/>
        <v>8</v>
      </c>
      <c r="I90" s="61">
        <f t="shared" si="25"/>
        <v>0</v>
      </c>
      <c r="J90" s="29">
        <f t="shared" si="25"/>
        <v>2</v>
      </c>
      <c r="K90" s="65"/>
      <c r="L90" s="65"/>
      <c r="M90" s="65"/>
      <c r="N90" s="37"/>
      <c r="O90" s="65"/>
      <c r="P90" s="65"/>
      <c r="Q90" s="65"/>
      <c r="R90" s="37"/>
      <c r="S90" s="65"/>
      <c r="T90" s="65"/>
      <c r="U90" s="65"/>
      <c r="V90" s="37"/>
      <c r="W90" s="65"/>
      <c r="X90" s="65"/>
      <c r="Y90" s="65"/>
      <c r="Z90" s="37"/>
      <c r="AA90" s="65"/>
      <c r="AB90" s="65"/>
      <c r="AC90" s="65"/>
      <c r="AD90" s="37"/>
      <c r="AE90" s="65">
        <v>6</v>
      </c>
      <c r="AF90" s="65">
        <v>8</v>
      </c>
      <c r="AG90" s="65"/>
      <c r="AH90" s="40">
        <v>2</v>
      </c>
    </row>
    <row r="91" spans="1:37" ht="15" thickBot="1">
      <c r="A91" s="79"/>
      <c r="B91" s="81" t="s">
        <v>143</v>
      </c>
      <c r="C91" s="45">
        <v>3</v>
      </c>
      <c r="D91" s="45">
        <v>7</v>
      </c>
      <c r="E91" s="45"/>
      <c r="F91" s="18">
        <f t="shared" ref="F91:AH91" si="26">SUM(F81:F90)</f>
        <v>156</v>
      </c>
      <c r="G91" s="18">
        <f t="shared" si="26"/>
        <v>70</v>
      </c>
      <c r="H91" s="18">
        <f t="shared" si="26"/>
        <v>86</v>
      </c>
      <c r="I91" s="18">
        <f t="shared" si="26"/>
        <v>0</v>
      </c>
      <c r="J91" s="35">
        <f t="shared" si="26"/>
        <v>29</v>
      </c>
      <c r="K91" s="70">
        <f t="shared" si="26"/>
        <v>0</v>
      </c>
      <c r="L91" s="70">
        <f t="shared" si="26"/>
        <v>0</v>
      </c>
      <c r="M91" s="70">
        <f t="shared" si="26"/>
        <v>0</v>
      </c>
      <c r="N91" s="35">
        <f t="shared" si="26"/>
        <v>0</v>
      </c>
      <c r="O91" s="70">
        <f t="shared" si="26"/>
        <v>0</v>
      </c>
      <c r="P91" s="70">
        <f t="shared" si="26"/>
        <v>0</v>
      </c>
      <c r="Q91" s="70">
        <f t="shared" si="26"/>
        <v>0</v>
      </c>
      <c r="R91" s="36">
        <f t="shared" si="26"/>
        <v>0</v>
      </c>
      <c r="S91" s="87">
        <f t="shared" si="26"/>
        <v>30</v>
      </c>
      <c r="T91" s="70">
        <f t="shared" si="26"/>
        <v>36</v>
      </c>
      <c r="U91" s="70">
        <f t="shared" si="26"/>
        <v>0</v>
      </c>
      <c r="V91" s="35">
        <f t="shared" si="26"/>
        <v>13</v>
      </c>
      <c r="W91" s="70">
        <f t="shared" si="26"/>
        <v>0</v>
      </c>
      <c r="X91" s="70">
        <f t="shared" si="26"/>
        <v>0</v>
      </c>
      <c r="Y91" s="70">
        <f t="shared" si="26"/>
        <v>0</v>
      </c>
      <c r="Z91" s="36">
        <f t="shared" si="26"/>
        <v>0</v>
      </c>
      <c r="AA91" s="19">
        <f t="shared" si="26"/>
        <v>12</v>
      </c>
      <c r="AB91" s="18">
        <f t="shared" si="26"/>
        <v>16</v>
      </c>
      <c r="AC91" s="18">
        <f t="shared" si="26"/>
        <v>0</v>
      </c>
      <c r="AD91" s="35">
        <f t="shared" si="26"/>
        <v>6</v>
      </c>
      <c r="AE91" s="18">
        <f t="shared" si="26"/>
        <v>28</v>
      </c>
      <c r="AF91" s="18">
        <f t="shared" si="26"/>
        <v>34</v>
      </c>
      <c r="AG91" s="18">
        <f t="shared" si="26"/>
        <v>0</v>
      </c>
      <c r="AH91" s="36">
        <f t="shared" si="26"/>
        <v>10</v>
      </c>
    </row>
    <row r="92" spans="1:37" ht="15.75" customHeight="1" thickBot="1">
      <c r="A92" s="135" t="s">
        <v>201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7"/>
    </row>
    <row r="93" spans="1:37" s="5" customFormat="1" ht="13.5" customHeight="1">
      <c r="A93" s="84"/>
      <c r="B93" s="67" t="s">
        <v>191</v>
      </c>
      <c r="C93" s="64"/>
      <c r="D93" s="64" t="s">
        <v>60</v>
      </c>
      <c r="E93" s="64"/>
      <c r="F93" s="61">
        <f t="shared" ref="F93:F100" si="27">SUM(G93,H93)</f>
        <v>14</v>
      </c>
      <c r="G93" s="61">
        <f t="shared" ref="G93:G102" si="28">SUM(K93,O93,S93,W93,AA93,AE93)</f>
        <v>6</v>
      </c>
      <c r="H93" s="61">
        <f t="shared" ref="H93:H102" si="29">SUM(L93,P93,T93,X93,AB93,AF93)</f>
        <v>8</v>
      </c>
      <c r="I93" s="61">
        <f t="shared" ref="I93:I102" si="30">SUM(M93,Q93,U93,Y93,AC93,AG93)</f>
        <v>0</v>
      </c>
      <c r="J93" s="29">
        <f t="shared" ref="J93:J102" si="31">SUM(N93,R93,V93,Z93,AD93,AH93)</f>
        <v>3</v>
      </c>
      <c r="K93" s="65"/>
      <c r="L93" s="65"/>
      <c r="M93" s="65"/>
      <c r="N93" s="37"/>
      <c r="O93" s="65"/>
      <c r="P93" s="65"/>
      <c r="Q93" s="65"/>
      <c r="R93" s="37"/>
      <c r="S93" s="65">
        <v>6</v>
      </c>
      <c r="T93" s="65">
        <v>8</v>
      </c>
      <c r="U93" s="65"/>
      <c r="V93" s="37">
        <v>3</v>
      </c>
      <c r="W93" s="65"/>
      <c r="X93" s="65"/>
      <c r="Y93" s="65"/>
      <c r="Z93" s="37"/>
      <c r="AA93" s="65"/>
      <c r="AB93" s="65"/>
      <c r="AC93" s="65"/>
      <c r="AD93" s="37"/>
      <c r="AE93" s="65"/>
      <c r="AF93" s="65"/>
      <c r="AG93" s="65"/>
      <c r="AH93" s="40"/>
    </row>
    <row r="94" spans="1:37" s="5" customFormat="1" ht="12.75">
      <c r="A94" s="84"/>
      <c r="B94" s="67" t="s">
        <v>192</v>
      </c>
      <c r="C94" s="64"/>
      <c r="D94" s="64" t="s">
        <v>60</v>
      </c>
      <c r="E94" s="64"/>
      <c r="F94" s="61">
        <f t="shared" si="27"/>
        <v>22</v>
      </c>
      <c r="G94" s="61">
        <f t="shared" si="28"/>
        <v>10</v>
      </c>
      <c r="H94" s="61">
        <f t="shared" si="29"/>
        <v>12</v>
      </c>
      <c r="I94" s="61">
        <f t="shared" si="30"/>
        <v>0</v>
      </c>
      <c r="J94" s="29">
        <f t="shared" si="31"/>
        <v>4</v>
      </c>
      <c r="K94" s="65"/>
      <c r="L94" s="65"/>
      <c r="M94" s="65"/>
      <c r="N94" s="37"/>
      <c r="O94" s="65"/>
      <c r="P94" s="65"/>
      <c r="Q94" s="65"/>
      <c r="R94" s="37"/>
      <c r="S94" s="65">
        <v>10</v>
      </c>
      <c r="T94" s="65">
        <v>12</v>
      </c>
      <c r="U94" s="65"/>
      <c r="V94" s="37">
        <v>4</v>
      </c>
      <c r="W94" s="65"/>
      <c r="X94" s="65"/>
      <c r="Y94" s="65"/>
      <c r="Z94" s="37"/>
      <c r="AA94" s="65"/>
      <c r="AB94" s="65"/>
      <c r="AC94" s="65"/>
      <c r="AD94" s="37"/>
      <c r="AE94" s="65"/>
      <c r="AF94" s="65"/>
      <c r="AG94" s="65"/>
      <c r="AH94" s="40"/>
    </row>
    <row r="95" spans="1:37" s="5" customFormat="1" ht="12.75">
      <c r="A95" s="84"/>
      <c r="B95" s="67" t="s">
        <v>193</v>
      </c>
      <c r="C95" s="64"/>
      <c r="D95" s="64" t="s">
        <v>60</v>
      </c>
      <c r="E95" s="64"/>
      <c r="F95" s="61">
        <f t="shared" si="27"/>
        <v>14</v>
      </c>
      <c r="G95" s="61">
        <f t="shared" si="28"/>
        <v>6</v>
      </c>
      <c r="H95" s="61">
        <f t="shared" si="29"/>
        <v>8</v>
      </c>
      <c r="I95" s="61">
        <f t="shared" si="30"/>
        <v>0</v>
      </c>
      <c r="J95" s="29">
        <f t="shared" si="31"/>
        <v>3</v>
      </c>
      <c r="K95" s="65"/>
      <c r="L95" s="65"/>
      <c r="M95" s="65"/>
      <c r="N95" s="37"/>
      <c r="O95" s="65"/>
      <c r="P95" s="65"/>
      <c r="Q95" s="65"/>
      <c r="R95" s="37"/>
      <c r="S95" s="65">
        <v>6</v>
      </c>
      <c r="T95" s="65">
        <v>8</v>
      </c>
      <c r="U95" s="65"/>
      <c r="V95" s="37">
        <v>3</v>
      </c>
      <c r="W95" s="65"/>
      <c r="X95" s="65"/>
      <c r="Y95" s="65"/>
      <c r="Z95" s="37"/>
      <c r="AA95" s="65"/>
      <c r="AB95" s="65"/>
      <c r="AC95" s="65"/>
      <c r="AD95" s="37"/>
      <c r="AE95" s="65"/>
      <c r="AF95" s="65"/>
      <c r="AG95" s="65"/>
      <c r="AH95" s="40"/>
    </row>
    <row r="96" spans="1:37" s="5" customFormat="1" ht="12.75">
      <c r="A96" s="84"/>
      <c r="B96" s="67" t="s">
        <v>194</v>
      </c>
      <c r="C96" s="64" t="s">
        <v>60</v>
      </c>
      <c r="D96" s="64"/>
      <c r="E96" s="64"/>
      <c r="F96" s="61">
        <f t="shared" si="27"/>
        <v>16</v>
      </c>
      <c r="G96" s="61">
        <f t="shared" si="28"/>
        <v>8</v>
      </c>
      <c r="H96" s="61">
        <f t="shared" si="29"/>
        <v>8</v>
      </c>
      <c r="I96" s="61">
        <f t="shared" si="30"/>
        <v>0</v>
      </c>
      <c r="J96" s="29">
        <f t="shared" si="31"/>
        <v>3</v>
      </c>
      <c r="K96" s="65"/>
      <c r="L96" s="65"/>
      <c r="M96" s="65"/>
      <c r="N96" s="37"/>
      <c r="O96" s="65"/>
      <c r="P96" s="65"/>
      <c r="Q96" s="65"/>
      <c r="R96" s="37"/>
      <c r="S96" s="65">
        <v>8</v>
      </c>
      <c r="T96" s="65">
        <v>8</v>
      </c>
      <c r="U96" s="65"/>
      <c r="V96" s="37">
        <v>3</v>
      </c>
      <c r="W96" s="65"/>
      <c r="X96" s="65"/>
      <c r="Y96" s="65"/>
      <c r="Z96" s="37"/>
      <c r="AA96" s="65"/>
      <c r="AB96" s="65"/>
      <c r="AC96" s="65"/>
      <c r="AD96" s="37"/>
      <c r="AE96" s="65"/>
      <c r="AF96" s="65"/>
      <c r="AG96" s="65"/>
      <c r="AH96" s="40"/>
    </row>
    <row r="97" spans="1:44" s="5" customFormat="1" ht="24">
      <c r="A97" s="84"/>
      <c r="B97" s="67" t="s">
        <v>195</v>
      </c>
      <c r="C97" s="64"/>
      <c r="D97" s="64" t="s">
        <v>61</v>
      </c>
      <c r="E97" s="64"/>
      <c r="F97" s="61">
        <f t="shared" si="27"/>
        <v>14</v>
      </c>
      <c r="G97" s="61">
        <f t="shared" si="28"/>
        <v>6</v>
      </c>
      <c r="H97" s="61">
        <f t="shared" si="29"/>
        <v>8</v>
      </c>
      <c r="I97" s="61">
        <f t="shared" si="30"/>
        <v>0</v>
      </c>
      <c r="J97" s="29">
        <f t="shared" si="31"/>
        <v>3</v>
      </c>
      <c r="K97" s="65"/>
      <c r="L97" s="65"/>
      <c r="M97" s="65"/>
      <c r="N97" s="37"/>
      <c r="O97" s="65"/>
      <c r="P97" s="65"/>
      <c r="Q97" s="65"/>
      <c r="R97" s="37"/>
      <c r="S97" s="65"/>
      <c r="T97" s="65"/>
      <c r="U97" s="65"/>
      <c r="V97" s="37"/>
      <c r="W97" s="65"/>
      <c r="X97" s="65"/>
      <c r="Y97" s="65"/>
      <c r="Z97" s="37"/>
      <c r="AA97" s="65">
        <v>6</v>
      </c>
      <c r="AB97" s="65">
        <v>8</v>
      </c>
      <c r="AC97" s="65"/>
      <c r="AD97" s="37">
        <v>3</v>
      </c>
      <c r="AE97" s="65"/>
      <c r="AF97" s="65"/>
      <c r="AG97" s="65"/>
      <c r="AH97" s="40"/>
    </row>
    <row r="98" spans="1:44" s="5" customFormat="1" ht="12.75">
      <c r="A98" s="84"/>
      <c r="B98" s="67" t="s">
        <v>196</v>
      </c>
      <c r="C98" s="64" t="s">
        <v>61</v>
      </c>
      <c r="D98" s="64"/>
      <c r="E98" s="64"/>
      <c r="F98" s="61">
        <f t="shared" si="27"/>
        <v>20</v>
      </c>
      <c r="G98" s="61">
        <f t="shared" si="28"/>
        <v>8</v>
      </c>
      <c r="H98" s="61">
        <f t="shared" si="29"/>
        <v>12</v>
      </c>
      <c r="I98" s="61">
        <f t="shared" si="30"/>
        <v>0</v>
      </c>
      <c r="J98" s="29">
        <f t="shared" si="31"/>
        <v>3</v>
      </c>
      <c r="K98" s="65"/>
      <c r="L98" s="65"/>
      <c r="M98" s="65"/>
      <c r="N98" s="37"/>
      <c r="O98" s="65"/>
      <c r="P98" s="65"/>
      <c r="Q98" s="65"/>
      <c r="R98" s="37"/>
      <c r="S98" s="65"/>
      <c r="T98" s="65"/>
      <c r="U98" s="65"/>
      <c r="V98" s="37"/>
      <c r="W98" s="65"/>
      <c r="X98" s="65"/>
      <c r="Y98" s="65"/>
      <c r="Z98" s="37"/>
      <c r="AA98" s="65"/>
      <c r="AB98" s="65"/>
      <c r="AC98" s="65"/>
      <c r="AD98" s="37"/>
      <c r="AE98" s="65">
        <v>8</v>
      </c>
      <c r="AF98" s="65">
        <v>12</v>
      </c>
      <c r="AG98" s="65"/>
      <c r="AH98" s="40">
        <v>3</v>
      </c>
    </row>
    <row r="99" spans="1:44" s="5" customFormat="1" ht="12.75">
      <c r="A99" s="84"/>
      <c r="B99" s="67" t="s">
        <v>197</v>
      </c>
      <c r="C99" s="64" t="s">
        <v>65</v>
      </c>
      <c r="D99" s="64"/>
      <c r="E99" s="64"/>
      <c r="F99" s="61">
        <f t="shared" si="27"/>
        <v>14</v>
      </c>
      <c r="G99" s="61">
        <f t="shared" si="28"/>
        <v>8</v>
      </c>
      <c r="H99" s="61">
        <f t="shared" si="29"/>
        <v>6</v>
      </c>
      <c r="I99" s="61">
        <f t="shared" si="30"/>
        <v>0</v>
      </c>
      <c r="J99" s="29">
        <f t="shared" si="31"/>
        <v>2</v>
      </c>
      <c r="K99" s="65"/>
      <c r="L99" s="65"/>
      <c r="M99" s="65"/>
      <c r="N99" s="37"/>
      <c r="O99" s="65"/>
      <c r="P99" s="65"/>
      <c r="Q99" s="65"/>
      <c r="R99" s="37"/>
      <c r="S99" s="65"/>
      <c r="T99" s="65"/>
      <c r="U99" s="65"/>
      <c r="V99" s="37"/>
      <c r="W99" s="65"/>
      <c r="X99" s="65"/>
      <c r="Y99" s="65"/>
      <c r="Z99" s="37"/>
      <c r="AA99" s="65"/>
      <c r="AB99" s="65"/>
      <c r="AC99" s="65"/>
      <c r="AD99" s="37"/>
      <c r="AE99" s="65">
        <v>8</v>
      </c>
      <c r="AF99" s="65">
        <v>6</v>
      </c>
      <c r="AG99" s="65"/>
      <c r="AH99" s="40">
        <v>2</v>
      </c>
    </row>
    <row r="100" spans="1:44" s="5" customFormat="1" ht="12.75">
      <c r="A100" s="84"/>
      <c r="B100" s="67" t="s">
        <v>198</v>
      </c>
      <c r="C100" s="64"/>
      <c r="D100" s="64" t="s">
        <v>65</v>
      </c>
      <c r="E100" s="64"/>
      <c r="F100" s="61">
        <f t="shared" si="27"/>
        <v>14</v>
      </c>
      <c r="G100" s="61">
        <f t="shared" si="28"/>
        <v>6</v>
      </c>
      <c r="H100" s="61">
        <f t="shared" si="29"/>
        <v>8</v>
      </c>
      <c r="I100" s="61">
        <f t="shared" si="30"/>
        <v>0</v>
      </c>
      <c r="J100" s="29">
        <f t="shared" si="31"/>
        <v>3</v>
      </c>
      <c r="K100" s="65"/>
      <c r="L100" s="65"/>
      <c r="M100" s="65"/>
      <c r="N100" s="37"/>
      <c r="O100" s="65"/>
      <c r="P100" s="65"/>
      <c r="Q100" s="65"/>
      <c r="R100" s="37"/>
      <c r="S100" s="65"/>
      <c r="T100" s="65"/>
      <c r="U100" s="65"/>
      <c r="V100" s="37"/>
      <c r="W100" s="65"/>
      <c r="X100" s="65"/>
      <c r="Y100" s="65"/>
      <c r="Z100" s="37"/>
      <c r="AA100" s="65">
        <v>6</v>
      </c>
      <c r="AB100" s="65">
        <v>8</v>
      </c>
      <c r="AC100" s="65"/>
      <c r="AD100" s="37">
        <v>3</v>
      </c>
      <c r="AE100" s="65"/>
      <c r="AF100" s="65"/>
      <c r="AG100" s="65"/>
      <c r="AH100" s="40"/>
    </row>
    <row r="101" spans="1:44" s="5" customFormat="1" ht="12.75">
      <c r="A101" s="84"/>
      <c r="B101" s="67" t="s">
        <v>199</v>
      </c>
      <c r="C101" s="64"/>
      <c r="D101" s="64" t="s">
        <v>65</v>
      </c>
      <c r="E101" s="64"/>
      <c r="F101" s="61">
        <f>SUM(G101,H101:I101)</f>
        <v>14</v>
      </c>
      <c r="G101" s="61">
        <f t="shared" si="28"/>
        <v>6</v>
      </c>
      <c r="H101" s="61">
        <f t="shared" si="29"/>
        <v>8</v>
      </c>
      <c r="I101" s="61">
        <f t="shared" si="30"/>
        <v>0</v>
      </c>
      <c r="J101" s="29">
        <f t="shared" si="31"/>
        <v>2</v>
      </c>
      <c r="K101" s="65"/>
      <c r="L101" s="65"/>
      <c r="M101" s="65"/>
      <c r="N101" s="37"/>
      <c r="O101" s="65"/>
      <c r="P101" s="65"/>
      <c r="Q101" s="65"/>
      <c r="R101" s="37"/>
      <c r="S101" s="65"/>
      <c r="T101" s="65"/>
      <c r="U101" s="65"/>
      <c r="V101" s="37"/>
      <c r="W101" s="65"/>
      <c r="X101" s="65"/>
      <c r="Y101" s="65"/>
      <c r="Z101" s="37"/>
      <c r="AA101" s="65"/>
      <c r="AB101" s="65"/>
      <c r="AC101" s="65"/>
      <c r="AD101" s="37"/>
      <c r="AE101" s="65">
        <v>6</v>
      </c>
      <c r="AF101" s="65">
        <v>8</v>
      </c>
      <c r="AG101" s="65"/>
      <c r="AH101" s="40">
        <v>2</v>
      </c>
    </row>
    <row r="102" spans="1:44" s="5" customFormat="1" ht="12.75">
      <c r="A102" s="84"/>
      <c r="B102" s="67" t="s">
        <v>200</v>
      </c>
      <c r="C102" s="64"/>
      <c r="D102" s="64" t="s">
        <v>65</v>
      </c>
      <c r="E102" s="64"/>
      <c r="F102" s="61">
        <f>SUM(G102,H102)</f>
        <v>14</v>
      </c>
      <c r="G102" s="61">
        <f t="shared" si="28"/>
        <v>6</v>
      </c>
      <c r="H102" s="61">
        <f t="shared" si="29"/>
        <v>8</v>
      </c>
      <c r="I102" s="61">
        <f t="shared" si="30"/>
        <v>0</v>
      </c>
      <c r="J102" s="29">
        <f t="shared" si="31"/>
        <v>2</v>
      </c>
      <c r="K102" s="65"/>
      <c r="L102" s="65"/>
      <c r="M102" s="65"/>
      <c r="N102" s="37"/>
      <c r="O102" s="65"/>
      <c r="P102" s="65"/>
      <c r="Q102" s="65"/>
      <c r="R102" s="37"/>
      <c r="S102" s="65"/>
      <c r="T102" s="65"/>
      <c r="U102" s="65"/>
      <c r="V102" s="37"/>
      <c r="W102" s="65"/>
      <c r="X102" s="65"/>
      <c r="Y102" s="65"/>
      <c r="Z102" s="37"/>
      <c r="AA102" s="65"/>
      <c r="AB102" s="65"/>
      <c r="AC102" s="65"/>
      <c r="AD102" s="37"/>
      <c r="AE102" s="65">
        <v>6</v>
      </c>
      <c r="AF102" s="65">
        <v>8</v>
      </c>
      <c r="AG102" s="65"/>
      <c r="AH102" s="40">
        <v>2</v>
      </c>
    </row>
    <row r="103" spans="1:44" s="5" customFormat="1" ht="15" thickBot="1">
      <c r="A103" s="79"/>
      <c r="B103" s="81" t="s">
        <v>143</v>
      </c>
      <c r="C103" s="45">
        <v>3</v>
      </c>
      <c r="D103" s="45">
        <v>7</v>
      </c>
      <c r="E103" s="45"/>
      <c r="F103" s="18">
        <f t="shared" ref="F103:AH103" si="32">SUM(F93:F102)</f>
        <v>156</v>
      </c>
      <c r="G103" s="18">
        <f t="shared" si="32"/>
        <v>70</v>
      </c>
      <c r="H103" s="18">
        <f t="shared" si="32"/>
        <v>86</v>
      </c>
      <c r="I103" s="18">
        <f t="shared" si="32"/>
        <v>0</v>
      </c>
      <c r="J103" s="35">
        <f t="shared" si="32"/>
        <v>28</v>
      </c>
      <c r="K103" s="70">
        <f t="shared" si="32"/>
        <v>0</v>
      </c>
      <c r="L103" s="70">
        <f t="shared" si="32"/>
        <v>0</v>
      </c>
      <c r="M103" s="70">
        <f t="shared" si="32"/>
        <v>0</v>
      </c>
      <c r="N103" s="35">
        <f t="shared" si="32"/>
        <v>0</v>
      </c>
      <c r="O103" s="70">
        <f t="shared" si="32"/>
        <v>0</v>
      </c>
      <c r="P103" s="70">
        <f t="shared" si="32"/>
        <v>0</v>
      </c>
      <c r="Q103" s="70">
        <f t="shared" si="32"/>
        <v>0</v>
      </c>
      <c r="R103" s="36">
        <f t="shared" si="32"/>
        <v>0</v>
      </c>
      <c r="S103" s="87">
        <f t="shared" si="32"/>
        <v>30</v>
      </c>
      <c r="T103" s="70">
        <f t="shared" si="32"/>
        <v>36</v>
      </c>
      <c r="U103" s="70">
        <f t="shared" si="32"/>
        <v>0</v>
      </c>
      <c r="V103" s="35">
        <f t="shared" si="32"/>
        <v>13</v>
      </c>
      <c r="W103" s="70">
        <f t="shared" si="32"/>
        <v>0</v>
      </c>
      <c r="X103" s="70">
        <f t="shared" si="32"/>
        <v>0</v>
      </c>
      <c r="Y103" s="70">
        <f t="shared" si="32"/>
        <v>0</v>
      </c>
      <c r="Z103" s="36">
        <f t="shared" si="32"/>
        <v>0</v>
      </c>
      <c r="AA103" s="19">
        <f t="shared" si="32"/>
        <v>12</v>
      </c>
      <c r="AB103" s="18">
        <f t="shared" si="32"/>
        <v>16</v>
      </c>
      <c r="AC103" s="18">
        <f t="shared" si="32"/>
        <v>0</v>
      </c>
      <c r="AD103" s="35">
        <f t="shared" si="32"/>
        <v>6</v>
      </c>
      <c r="AE103" s="18">
        <f t="shared" si="32"/>
        <v>28</v>
      </c>
      <c r="AF103" s="18">
        <f t="shared" si="32"/>
        <v>34</v>
      </c>
      <c r="AG103" s="18">
        <f t="shared" si="32"/>
        <v>0</v>
      </c>
      <c r="AH103" s="36">
        <f t="shared" si="32"/>
        <v>9</v>
      </c>
    </row>
    <row r="104" spans="1:44" s="5" customFormat="1" ht="15.75" thickBot="1">
      <c r="A104" s="135" t="s">
        <v>137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7"/>
    </row>
    <row r="105" spans="1:44" s="5" customFormat="1" ht="12.75">
      <c r="A105" s="26">
        <v>30</v>
      </c>
      <c r="B105" s="105" t="s">
        <v>209</v>
      </c>
      <c r="C105" s="63" t="s">
        <v>57</v>
      </c>
      <c r="D105" s="63" t="s">
        <v>202</v>
      </c>
      <c r="E105" s="63"/>
      <c r="F105" s="61">
        <f t="shared" ref="F105:F125" si="33">SUM(G105,H105)</f>
        <v>80</v>
      </c>
      <c r="G105" s="61">
        <f t="shared" ref="G105:J125" si="34">SUM(K105,O105,S105,W105,AA105,AE105)</f>
        <v>0</v>
      </c>
      <c r="H105" s="61">
        <f t="shared" si="34"/>
        <v>80</v>
      </c>
      <c r="I105" s="61">
        <f t="shared" si="34"/>
        <v>0</v>
      </c>
      <c r="J105" s="29">
        <f t="shared" si="34"/>
        <v>12</v>
      </c>
      <c r="K105" s="65"/>
      <c r="L105" s="65">
        <v>20</v>
      </c>
      <c r="M105" s="65"/>
      <c r="N105" s="37">
        <v>3</v>
      </c>
      <c r="O105" s="65"/>
      <c r="P105" s="65">
        <v>20</v>
      </c>
      <c r="Q105" s="65"/>
      <c r="R105" s="40">
        <v>3</v>
      </c>
      <c r="S105" s="88"/>
      <c r="T105" s="65">
        <v>20</v>
      </c>
      <c r="U105" s="65"/>
      <c r="V105" s="37">
        <v>3</v>
      </c>
      <c r="W105" s="65"/>
      <c r="X105" s="65">
        <v>20</v>
      </c>
      <c r="Y105" s="65"/>
      <c r="Z105" s="40">
        <v>3</v>
      </c>
      <c r="AA105" s="66"/>
      <c r="AB105" s="65"/>
      <c r="AC105" s="65"/>
      <c r="AD105" s="37"/>
      <c r="AE105" s="65"/>
      <c r="AF105" s="65"/>
      <c r="AG105" s="65"/>
      <c r="AH105" s="40"/>
      <c r="AI105" s="130"/>
      <c r="AJ105" s="131"/>
      <c r="AK105" s="131"/>
      <c r="AL105" s="131"/>
      <c r="AM105" s="131"/>
      <c r="AN105" s="131"/>
      <c r="AO105" s="131"/>
    </row>
    <row r="106" spans="1:44" s="5" customFormat="1" ht="12.75">
      <c r="A106" s="26">
        <v>31</v>
      </c>
      <c r="B106" s="104" t="s">
        <v>77</v>
      </c>
      <c r="C106" s="64"/>
      <c r="D106" s="64" t="s">
        <v>58</v>
      </c>
      <c r="E106" s="64"/>
      <c r="F106" s="61">
        <v>20</v>
      </c>
      <c r="G106" s="61">
        <f t="shared" si="34"/>
        <v>0</v>
      </c>
      <c r="H106" s="61">
        <f t="shared" si="34"/>
        <v>20</v>
      </c>
      <c r="I106" s="61">
        <f t="shared" si="34"/>
        <v>0</v>
      </c>
      <c r="J106" s="29">
        <f t="shared" si="34"/>
        <v>2</v>
      </c>
      <c r="K106" s="67"/>
      <c r="L106" s="67">
        <v>20</v>
      </c>
      <c r="M106" s="67"/>
      <c r="N106" s="38">
        <v>2</v>
      </c>
      <c r="O106" s="67"/>
      <c r="P106" s="67"/>
      <c r="Q106" s="67"/>
      <c r="R106" s="41"/>
      <c r="S106" s="89"/>
      <c r="T106" s="67"/>
      <c r="U106" s="67"/>
      <c r="V106" s="38"/>
      <c r="W106" s="67"/>
      <c r="X106" s="67"/>
      <c r="Y106" s="67"/>
      <c r="Z106" s="43"/>
      <c r="AA106" s="68"/>
      <c r="AB106" s="67"/>
      <c r="AC106" s="67"/>
      <c r="AD106" s="38"/>
      <c r="AE106" s="67"/>
      <c r="AF106" s="67"/>
      <c r="AG106" s="67"/>
      <c r="AH106" s="43"/>
    </row>
    <row r="107" spans="1:44" s="5" customFormat="1" ht="12.75">
      <c r="A107" s="26">
        <v>32</v>
      </c>
      <c r="B107" s="104" t="s">
        <v>82</v>
      </c>
      <c r="C107" s="64" t="s">
        <v>58</v>
      </c>
      <c r="D107" s="64"/>
      <c r="E107" s="64"/>
      <c r="F107" s="61">
        <f t="shared" si="33"/>
        <v>18</v>
      </c>
      <c r="G107" s="61">
        <f t="shared" si="34"/>
        <v>8</v>
      </c>
      <c r="H107" s="61">
        <f t="shared" si="34"/>
        <v>10</v>
      </c>
      <c r="I107" s="61">
        <f t="shared" si="34"/>
        <v>0</v>
      </c>
      <c r="J107" s="29">
        <f t="shared" si="34"/>
        <v>3</v>
      </c>
      <c r="K107" s="67">
        <v>8</v>
      </c>
      <c r="L107" s="67">
        <v>10</v>
      </c>
      <c r="M107" s="67"/>
      <c r="N107" s="38">
        <v>3</v>
      </c>
      <c r="O107" s="67"/>
      <c r="P107" s="67"/>
      <c r="Q107" s="67"/>
      <c r="R107" s="41"/>
      <c r="S107" s="89"/>
      <c r="T107" s="67"/>
      <c r="U107" s="67"/>
      <c r="V107" s="38"/>
      <c r="W107" s="67"/>
      <c r="X107" s="67"/>
      <c r="Y107" s="67"/>
      <c r="Z107" s="43"/>
      <c r="AA107" s="68"/>
      <c r="AB107" s="67"/>
      <c r="AC107" s="67"/>
      <c r="AD107" s="38"/>
      <c r="AE107" s="67"/>
      <c r="AF107" s="67"/>
      <c r="AG107" s="67"/>
      <c r="AH107" s="43"/>
    </row>
    <row r="108" spans="1:44" s="5" customFormat="1" ht="12.75">
      <c r="A108" s="26">
        <v>33</v>
      </c>
      <c r="B108" s="109" t="s">
        <v>83</v>
      </c>
      <c r="C108" s="64" t="s">
        <v>59</v>
      </c>
      <c r="D108" s="64"/>
      <c r="E108" s="64"/>
      <c r="F108" s="61">
        <f t="shared" si="33"/>
        <v>14</v>
      </c>
      <c r="G108" s="61">
        <f t="shared" si="34"/>
        <v>6</v>
      </c>
      <c r="H108" s="61">
        <f t="shared" si="34"/>
        <v>8</v>
      </c>
      <c r="I108" s="61">
        <f t="shared" si="34"/>
        <v>0</v>
      </c>
      <c r="J108" s="29">
        <f t="shared" si="34"/>
        <v>3</v>
      </c>
      <c r="K108" s="67"/>
      <c r="L108" s="67"/>
      <c r="M108" s="67"/>
      <c r="N108" s="38"/>
      <c r="O108" s="67">
        <v>6</v>
      </c>
      <c r="P108" s="67">
        <v>8</v>
      </c>
      <c r="Q108" s="67"/>
      <c r="R108" s="41">
        <v>3</v>
      </c>
      <c r="S108" s="89"/>
      <c r="T108" s="67"/>
      <c r="U108" s="67"/>
      <c r="V108" s="38"/>
      <c r="W108" s="67"/>
      <c r="X108" s="67"/>
      <c r="Y108" s="67"/>
      <c r="Z108" s="43"/>
      <c r="AA108" s="68"/>
      <c r="AB108" s="67"/>
      <c r="AC108" s="67"/>
      <c r="AD108" s="38"/>
      <c r="AE108" s="67"/>
      <c r="AF108" s="67"/>
      <c r="AG108" s="67"/>
      <c r="AH108" s="43"/>
      <c r="AI108" s="130"/>
      <c r="AJ108" s="132"/>
      <c r="AK108" s="132"/>
      <c r="AL108" s="132"/>
      <c r="AM108" s="132"/>
      <c r="AN108" s="132"/>
      <c r="AO108" s="132"/>
      <c r="AP108" s="132"/>
      <c r="AQ108" s="132"/>
      <c r="AR108" s="132"/>
    </row>
    <row r="109" spans="1:44" s="5" customFormat="1" ht="13.5" customHeight="1">
      <c r="A109" s="26">
        <v>34</v>
      </c>
      <c r="B109" s="109" t="s">
        <v>84</v>
      </c>
      <c r="C109" s="64"/>
      <c r="D109" s="64" t="s">
        <v>59</v>
      </c>
      <c r="E109" s="64"/>
      <c r="F109" s="61">
        <f t="shared" si="33"/>
        <v>16</v>
      </c>
      <c r="G109" s="61">
        <f t="shared" si="34"/>
        <v>10</v>
      </c>
      <c r="H109" s="61">
        <f t="shared" si="34"/>
        <v>6</v>
      </c>
      <c r="I109" s="61">
        <f t="shared" si="34"/>
        <v>0</v>
      </c>
      <c r="J109" s="29">
        <f t="shared" si="34"/>
        <v>2</v>
      </c>
      <c r="K109" s="67"/>
      <c r="L109" s="67"/>
      <c r="M109" s="67"/>
      <c r="N109" s="38"/>
      <c r="O109" s="67">
        <v>10</v>
      </c>
      <c r="P109" s="67">
        <v>6</v>
      </c>
      <c r="Q109" s="67"/>
      <c r="R109" s="41">
        <v>2</v>
      </c>
      <c r="S109" s="89"/>
      <c r="T109" s="67"/>
      <c r="U109" s="67"/>
      <c r="V109" s="38"/>
      <c r="W109" s="67"/>
      <c r="X109" s="67"/>
      <c r="Y109" s="67"/>
      <c r="Z109" s="43"/>
      <c r="AA109" s="68"/>
      <c r="AB109" s="67"/>
      <c r="AC109" s="67"/>
      <c r="AD109" s="38"/>
      <c r="AE109" s="67"/>
      <c r="AF109" s="67"/>
      <c r="AG109" s="67"/>
      <c r="AH109" s="43"/>
    </row>
    <row r="110" spans="1:44" s="5" customFormat="1" ht="12.75">
      <c r="A110" s="26">
        <v>35</v>
      </c>
      <c r="B110" s="104" t="s">
        <v>85</v>
      </c>
      <c r="C110" s="64" t="s">
        <v>58</v>
      </c>
      <c r="D110" s="64"/>
      <c r="E110" s="64"/>
      <c r="F110" s="61">
        <f t="shared" si="33"/>
        <v>16</v>
      </c>
      <c r="G110" s="61">
        <f t="shared" si="34"/>
        <v>8</v>
      </c>
      <c r="H110" s="61">
        <f t="shared" si="34"/>
        <v>8</v>
      </c>
      <c r="I110" s="61">
        <f t="shared" si="34"/>
        <v>0</v>
      </c>
      <c r="J110" s="29">
        <f t="shared" si="34"/>
        <v>2</v>
      </c>
      <c r="K110" s="67">
        <v>8</v>
      </c>
      <c r="L110" s="67">
        <v>8</v>
      </c>
      <c r="M110" s="67"/>
      <c r="N110" s="38">
        <v>2</v>
      </c>
      <c r="O110" s="67"/>
      <c r="P110" s="67"/>
      <c r="Q110" s="67"/>
      <c r="R110" s="41"/>
      <c r="S110" s="89"/>
      <c r="T110" s="67"/>
      <c r="U110" s="67"/>
      <c r="V110" s="38"/>
      <c r="W110" s="67"/>
      <c r="X110" s="67"/>
      <c r="Y110" s="67"/>
      <c r="Z110" s="43"/>
      <c r="AA110" s="68"/>
      <c r="AB110" s="67"/>
      <c r="AC110" s="67"/>
      <c r="AD110" s="38"/>
      <c r="AE110" s="67"/>
      <c r="AF110" s="67"/>
      <c r="AG110" s="67"/>
      <c r="AH110" s="43"/>
    </row>
    <row r="111" spans="1:44" s="5" customFormat="1" ht="12.75">
      <c r="A111" s="26">
        <v>36</v>
      </c>
      <c r="B111" s="104" t="s">
        <v>205</v>
      </c>
      <c r="C111" s="64"/>
      <c r="D111" s="64" t="s">
        <v>58</v>
      </c>
      <c r="E111" s="64"/>
      <c r="F111" s="61">
        <f t="shared" si="33"/>
        <v>16</v>
      </c>
      <c r="G111" s="61">
        <f t="shared" si="34"/>
        <v>8</v>
      </c>
      <c r="H111" s="61">
        <f t="shared" si="34"/>
        <v>8</v>
      </c>
      <c r="I111" s="61">
        <f t="shared" si="34"/>
        <v>0</v>
      </c>
      <c r="J111" s="29">
        <f t="shared" si="34"/>
        <v>3</v>
      </c>
      <c r="K111" s="67">
        <v>8</v>
      </c>
      <c r="L111" s="67">
        <v>8</v>
      </c>
      <c r="M111" s="67"/>
      <c r="N111" s="38">
        <v>3</v>
      </c>
      <c r="O111" s="67"/>
      <c r="P111" s="67"/>
      <c r="Q111" s="67"/>
      <c r="R111" s="41"/>
      <c r="S111" s="89"/>
      <c r="T111" s="67"/>
      <c r="U111" s="67"/>
      <c r="V111" s="38"/>
      <c r="W111" s="67"/>
      <c r="X111" s="67"/>
      <c r="Y111" s="67"/>
      <c r="Z111" s="43"/>
      <c r="AA111" s="68"/>
      <c r="AB111" s="67"/>
      <c r="AC111" s="67"/>
      <c r="AD111" s="38"/>
      <c r="AE111" s="67"/>
      <c r="AF111" s="67"/>
      <c r="AG111" s="67"/>
      <c r="AH111" s="43"/>
    </row>
    <row r="112" spans="1:44" s="5" customFormat="1" ht="12.75">
      <c r="A112" s="26">
        <v>37</v>
      </c>
      <c r="B112" s="109" t="s">
        <v>66</v>
      </c>
      <c r="C112" s="64" t="s">
        <v>59</v>
      </c>
      <c r="D112" s="64"/>
      <c r="E112" s="64"/>
      <c r="F112" s="61">
        <f t="shared" si="33"/>
        <v>16</v>
      </c>
      <c r="G112" s="61">
        <f t="shared" si="34"/>
        <v>8</v>
      </c>
      <c r="H112" s="61">
        <f t="shared" si="34"/>
        <v>8</v>
      </c>
      <c r="I112" s="61">
        <f t="shared" si="34"/>
        <v>0</v>
      </c>
      <c r="J112" s="29">
        <f t="shared" si="34"/>
        <v>3</v>
      </c>
      <c r="K112" s="67"/>
      <c r="L112" s="67"/>
      <c r="M112" s="67"/>
      <c r="N112" s="38"/>
      <c r="O112" s="67">
        <v>8</v>
      </c>
      <c r="P112" s="67">
        <v>8</v>
      </c>
      <c r="Q112" s="67"/>
      <c r="R112" s="41">
        <v>3</v>
      </c>
      <c r="S112" s="89"/>
      <c r="T112" s="67"/>
      <c r="U112" s="67"/>
      <c r="V112" s="38"/>
      <c r="W112" s="67"/>
      <c r="X112" s="67"/>
      <c r="Y112" s="67"/>
      <c r="Z112" s="43"/>
      <c r="AA112" s="68"/>
      <c r="AB112" s="67"/>
      <c r="AC112" s="67"/>
      <c r="AD112" s="38"/>
      <c r="AE112" s="67"/>
      <c r="AF112" s="67"/>
      <c r="AG112" s="67"/>
      <c r="AH112" s="43"/>
      <c r="AI112" s="128"/>
      <c r="AJ112" s="129"/>
      <c r="AK112" s="129"/>
      <c r="AL112" s="129"/>
      <c r="AM112" s="129"/>
      <c r="AN112" s="129"/>
      <c r="AO112" s="129"/>
    </row>
    <row r="113" spans="1:41" s="5" customFormat="1" ht="12.75">
      <c r="A113" s="26">
        <v>38</v>
      </c>
      <c r="B113" s="104" t="s">
        <v>87</v>
      </c>
      <c r="C113" s="64"/>
      <c r="D113" s="64" t="s">
        <v>58</v>
      </c>
      <c r="E113" s="64"/>
      <c r="F113" s="61">
        <f t="shared" si="33"/>
        <v>14</v>
      </c>
      <c r="G113" s="61">
        <f t="shared" si="34"/>
        <v>6</v>
      </c>
      <c r="H113" s="61">
        <f t="shared" si="34"/>
        <v>8</v>
      </c>
      <c r="I113" s="61">
        <f t="shared" si="34"/>
        <v>0</v>
      </c>
      <c r="J113" s="29">
        <f t="shared" si="34"/>
        <v>3</v>
      </c>
      <c r="K113" s="67">
        <v>6</v>
      </c>
      <c r="L113" s="67">
        <v>8</v>
      </c>
      <c r="M113" s="67"/>
      <c r="N113" s="38">
        <v>3</v>
      </c>
      <c r="O113" s="67"/>
      <c r="P113" s="67"/>
      <c r="Q113" s="67"/>
      <c r="R113" s="41"/>
      <c r="S113" s="89"/>
      <c r="T113" s="67"/>
      <c r="U113" s="67"/>
      <c r="V113" s="38"/>
      <c r="W113" s="67"/>
      <c r="X113" s="67"/>
      <c r="Y113" s="67"/>
      <c r="Z113" s="43"/>
      <c r="AA113" s="68"/>
      <c r="AB113" s="67"/>
      <c r="AC113" s="67"/>
      <c r="AD113" s="38"/>
      <c r="AE113" s="67"/>
      <c r="AF113" s="67"/>
      <c r="AG113" s="67"/>
      <c r="AH113" s="43"/>
    </row>
    <row r="114" spans="1:41">
      <c r="A114" s="26">
        <v>39</v>
      </c>
      <c r="B114" s="109" t="s">
        <v>88</v>
      </c>
      <c r="C114" s="64"/>
      <c r="D114" s="64" t="s">
        <v>59</v>
      </c>
      <c r="E114" s="64"/>
      <c r="F114" s="61">
        <f t="shared" si="33"/>
        <v>14</v>
      </c>
      <c r="G114" s="61">
        <f t="shared" si="34"/>
        <v>6</v>
      </c>
      <c r="H114" s="61">
        <f t="shared" si="34"/>
        <v>8</v>
      </c>
      <c r="I114" s="61">
        <f t="shared" si="34"/>
        <v>0</v>
      </c>
      <c r="J114" s="29">
        <f t="shared" si="34"/>
        <v>2</v>
      </c>
      <c r="K114" s="67"/>
      <c r="L114" s="67"/>
      <c r="M114" s="67"/>
      <c r="N114" s="38"/>
      <c r="O114" s="67">
        <v>6</v>
      </c>
      <c r="P114" s="67">
        <v>8</v>
      </c>
      <c r="Q114" s="67"/>
      <c r="R114" s="41">
        <v>2</v>
      </c>
      <c r="S114" s="89"/>
      <c r="T114" s="67"/>
      <c r="U114" s="67"/>
      <c r="V114" s="38"/>
      <c r="W114" s="67"/>
      <c r="X114" s="67"/>
      <c r="Y114" s="67"/>
      <c r="Z114" s="43"/>
      <c r="AA114" s="68"/>
      <c r="AB114" s="67"/>
      <c r="AC114" s="67"/>
      <c r="AD114" s="38"/>
      <c r="AE114" s="67"/>
      <c r="AF114" s="67"/>
      <c r="AG114" s="67"/>
      <c r="AH114" s="43"/>
    </row>
    <row r="115" spans="1:41">
      <c r="A115" s="26">
        <v>40</v>
      </c>
      <c r="B115" s="109" t="s">
        <v>89</v>
      </c>
      <c r="C115" s="64"/>
      <c r="D115" s="64" t="s">
        <v>59</v>
      </c>
      <c r="E115" s="64"/>
      <c r="F115" s="61">
        <f t="shared" si="33"/>
        <v>14</v>
      </c>
      <c r="G115" s="61">
        <f t="shared" si="34"/>
        <v>6</v>
      </c>
      <c r="H115" s="61">
        <f t="shared" si="34"/>
        <v>8</v>
      </c>
      <c r="I115" s="61">
        <f t="shared" si="34"/>
        <v>0</v>
      </c>
      <c r="J115" s="29">
        <f t="shared" si="34"/>
        <v>2</v>
      </c>
      <c r="K115" s="67"/>
      <c r="L115" s="67"/>
      <c r="M115" s="67"/>
      <c r="N115" s="38"/>
      <c r="O115" s="67">
        <v>6</v>
      </c>
      <c r="P115" s="67">
        <v>8</v>
      </c>
      <c r="Q115" s="67"/>
      <c r="R115" s="41">
        <v>2</v>
      </c>
      <c r="S115" s="89"/>
      <c r="T115" s="67"/>
      <c r="U115" s="67"/>
      <c r="V115" s="38"/>
      <c r="W115" s="67"/>
      <c r="X115" s="67"/>
      <c r="Y115" s="67"/>
      <c r="Z115" s="43"/>
      <c r="AA115" s="68"/>
      <c r="AB115" s="67"/>
      <c r="AC115" s="67"/>
      <c r="AD115" s="38"/>
      <c r="AE115" s="67"/>
      <c r="AF115" s="67"/>
      <c r="AG115" s="67"/>
      <c r="AH115" s="43"/>
    </row>
    <row r="116" spans="1:41" s="5" customFormat="1" ht="12.75">
      <c r="A116" s="26">
        <v>41</v>
      </c>
      <c r="B116" s="109" t="s">
        <v>170</v>
      </c>
      <c r="C116" s="64"/>
      <c r="D116" s="64" t="s">
        <v>59</v>
      </c>
      <c r="E116" s="64"/>
      <c r="F116" s="61">
        <f t="shared" si="33"/>
        <v>16</v>
      </c>
      <c r="G116" s="61">
        <f t="shared" si="34"/>
        <v>8</v>
      </c>
      <c r="H116" s="61">
        <f t="shared" si="34"/>
        <v>8</v>
      </c>
      <c r="I116" s="61">
        <f t="shared" si="34"/>
        <v>0</v>
      </c>
      <c r="J116" s="29">
        <f t="shared" si="34"/>
        <v>2</v>
      </c>
      <c r="K116" s="67"/>
      <c r="L116" s="67"/>
      <c r="M116" s="67"/>
      <c r="N116" s="38"/>
      <c r="O116" s="67">
        <v>8</v>
      </c>
      <c r="P116" s="67">
        <v>8</v>
      </c>
      <c r="Q116" s="67"/>
      <c r="R116" s="41">
        <v>2</v>
      </c>
      <c r="S116" s="89"/>
      <c r="T116" s="67"/>
      <c r="U116" s="67"/>
      <c r="V116" s="38"/>
      <c r="W116" s="67"/>
      <c r="X116" s="67"/>
      <c r="Y116" s="67"/>
      <c r="Z116" s="43"/>
      <c r="AA116" s="68"/>
      <c r="AB116" s="67"/>
      <c r="AC116" s="67"/>
      <c r="AD116" s="38"/>
      <c r="AE116" s="67"/>
      <c r="AF116" s="67"/>
      <c r="AG116" s="67"/>
      <c r="AH116" s="43"/>
    </row>
    <row r="117" spans="1:41" s="5" customFormat="1" ht="12.75">
      <c r="A117" s="26">
        <v>42</v>
      </c>
      <c r="B117" s="114" t="s">
        <v>90</v>
      </c>
      <c r="C117" s="64" t="s">
        <v>60</v>
      </c>
      <c r="D117" s="64"/>
      <c r="E117" s="64"/>
      <c r="F117" s="61">
        <f t="shared" si="33"/>
        <v>16</v>
      </c>
      <c r="G117" s="61">
        <f t="shared" si="34"/>
        <v>6</v>
      </c>
      <c r="H117" s="61">
        <f t="shared" si="34"/>
        <v>10</v>
      </c>
      <c r="I117" s="61">
        <f t="shared" si="34"/>
        <v>0</v>
      </c>
      <c r="J117" s="29">
        <f t="shared" si="34"/>
        <v>3</v>
      </c>
      <c r="K117" s="67"/>
      <c r="L117" s="67"/>
      <c r="M117" s="67"/>
      <c r="N117" s="38"/>
      <c r="O117" s="67"/>
      <c r="P117" s="67"/>
      <c r="Q117" s="67"/>
      <c r="R117" s="41"/>
      <c r="S117" s="89">
        <v>6</v>
      </c>
      <c r="T117" s="67">
        <v>10</v>
      </c>
      <c r="U117" s="67"/>
      <c r="V117" s="38">
        <v>3</v>
      </c>
      <c r="W117" s="67"/>
      <c r="X117" s="67"/>
      <c r="Y117" s="67"/>
      <c r="Z117" s="43"/>
      <c r="AA117" s="68"/>
      <c r="AB117" s="67"/>
      <c r="AC117" s="67"/>
      <c r="AD117" s="38"/>
      <c r="AE117" s="67"/>
      <c r="AF117" s="67"/>
      <c r="AG117" s="67"/>
      <c r="AH117" s="43"/>
      <c r="AI117" s="138"/>
      <c r="AJ117" s="139"/>
      <c r="AK117" s="139"/>
      <c r="AL117" s="139"/>
      <c r="AM117" s="139"/>
      <c r="AN117" s="139"/>
      <c r="AO117" s="139"/>
    </row>
    <row r="118" spans="1:41" s="5" customFormat="1" ht="12.75">
      <c r="A118" s="26">
        <v>43</v>
      </c>
      <c r="B118" s="125" t="s">
        <v>91</v>
      </c>
      <c r="C118" s="64"/>
      <c r="D118" s="64" t="s">
        <v>65</v>
      </c>
      <c r="E118" s="64"/>
      <c r="F118" s="61">
        <f t="shared" si="33"/>
        <v>16</v>
      </c>
      <c r="G118" s="61">
        <f t="shared" si="34"/>
        <v>6</v>
      </c>
      <c r="H118" s="61">
        <f t="shared" si="34"/>
        <v>10</v>
      </c>
      <c r="I118" s="61">
        <f t="shared" si="34"/>
        <v>0</v>
      </c>
      <c r="J118" s="29">
        <f t="shared" si="34"/>
        <v>3</v>
      </c>
      <c r="K118" s="67"/>
      <c r="L118" s="67"/>
      <c r="M118" s="67"/>
      <c r="N118" s="38"/>
      <c r="O118" s="67"/>
      <c r="P118" s="67"/>
      <c r="Q118" s="67"/>
      <c r="R118" s="41"/>
      <c r="S118" s="89"/>
      <c r="T118" s="67"/>
      <c r="U118" s="67"/>
      <c r="V118" s="38"/>
      <c r="W118" s="67"/>
      <c r="X118" s="67"/>
      <c r="Y118" s="67"/>
      <c r="Z118" s="43"/>
      <c r="AA118" s="68"/>
      <c r="AB118" s="67"/>
      <c r="AC118" s="67"/>
      <c r="AD118" s="38"/>
      <c r="AE118" s="67">
        <v>6</v>
      </c>
      <c r="AF118" s="67">
        <v>10</v>
      </c>
      <c r="AG118" s="67"/>
      <c r="AH118" s="43">
        <v>3</v>
      </c>
    </row>
    <row r="119" spans="1:41">
      <c r="A119" s="26">
        <v>44</v>
      </c>
      <c r="B119" s="104" t="s">
        <v>92</v>
      </c>
      <c r="C119" s="64"/>
      <c r="D119" s="64" t="s">
        <v>58</v>
      </c>
      <c r="E119" s="64"/>
      <c r="F119" s="61">
        <f t="shared" si="33"/>
        <v>20</v>
      </c>
      <c r="G119" s="61">
        <f t="shared" si="34"/>
        <v>10</v>
      </c>
      <c r="H119" s="61">
        <f t="shared" si="34"/>
        <v>10</v>
      </c>
      <c r="I119" s="61">
        <f t="shared" si="34"/>
        <v>0</v>
      </c>
      <c r="J119" s="29">
        <f t="shared" si="34"/>
        <v>3</v>
      </c>
      <c r="K119" s="67">
        <v>10</v>
      </c>
      <c r="L119" s="67">
        <v>10</v>
      </c>
      <c r="M119" s="67"/>
      <c r="N119" s="38">
        <v>3</v>
      </c>
      <c r="O119" s="67"/>
      <c r="P119" s="67"/>
      <c r="Q119" s="67"/>
      <c r="R119" s="41"/>
      <c r="S119" s="89"/>
      <c r="T119" s="67"/>
      <c r="U119" s="67"/>
      <c r="V119" s="38"/>
      <c r="W119" s="67"/>
      <c r="X119" s="67"/>
      <c r="Y119" s="67"/>
      <c r="Z119" s="43"/>
      <c r="AA119" s="68"/>
      <c r="AB119" s="67"/>
      <c r="AC119" s="67"/>
      <c r="AD119" s="38"/>
      <c r="AE119" s="67"/>
      <c r="AF119" s="67"/>
      <c r="AG119" s="67"/>
      <c r="AH119" s="43"/>
    </row>
    <row r="120" spans="1:41">
      <c r="A120" s="26">
        <v>45</v>
      </c>
      <c r="B120" s="124" t="s">
        <v>93</v>
      </c>
      <c r="C120" s="64"/>
      <c r="D120" s="64" t="s">
        <v>61</v>
      </c>
      <c r="E120" s="64"/>
      <c r="F120" s="61">
        <f t="shared" si="33"/>
        <v>16</v>
      </c>
      <c r="G120" s="61">
        <f t="shared" si="34"/>
        <v>6</v>
      </c>
      <c r="H120" s="61">
        <f t="shared" si="34"/>
        <v>10</v>
      </c>
      <c r="I120" s="61">
        <f t="shared" si="34"/>
        <v>0</v>
      </c>
      <c r="J120" s="29">
        <f t="shared" si="34"/>
        <v>3</v>
      </c>
      <c r="K120" s="67"/>
      <c r="L120" s="67"/>
      <c r="M120" s="67"/>
      <c r="N120" s="38"/>
      <c r="O120" s="67"/>
      <c r="P120" s="67"/>
      <c r="Q120" s="67"/>
      <c r="R120" s="41"/>
      <c r="S120" s="89"/>
      <c r="T120" s="67"/>
      <c r="U120" s="67"/>
      <c r="V120" s="38"/>
      <c r="W120" s="67"/>
      <c r="X120" s="67"/>
      <c r="Y120" s="67"/>
      <c r="Z120" s="43"/>
      <c r="AA120" s="68">
        <v>6</v>
      </c>
      <c r="AB120" s="67">
        <v>10</v>
      </c>
      <c r="AC120" s="67"/>
      <c r="AD120" s="38">
        <v>3</v>
      </c>
      <c r="AE120" s="67"/>
      <c r="AF120" s="67"/>
      <c r="AG120" s="67"/>
      <c r="AH120" s="43"/>
    </row>
    <row r="121" spans="1:41">
      <c r="A121" s="26">
        <v>46</v>
      </c>
      <c r="B121" s="124" t="s">
        <v>94</v>
      </c>
      <c r="C121" s="64"/>
      <c r="D121" s="64" t="s">
        <v>61</v>
      </c>
      <c r="E121" s="64"/>
      <c r="F121" s="61">
        <f t="shared" si="33"/>
        <v>16</v>
      </c>
      <c r="G121" s="61">
        <f t="shared" si="34"/>
        <v>6</v>
      </c>
      <c r="H121" s="61">
        <f t="shared" si="34"/>
        <v>10</v>
      </c>
      <c r="I121" s="61">
        <f t="shared" si="34"/>
        <v>0</v>
      </c>
      <c r="J121" s="29">
        <f t="shared" si="34"/>
        <v>3</v>
      </c>
      <c r="K121" s="67"/>
      <c r="L121" s="67"/>
      <c r="M121" s="67"/>
      <c r="N121" s="38"/>
      <c r="O121" s="67"/>
      <c r="P121" s="67"/>
      <c r="Q121" s="67"/>
      <c r="R121" s="41"/>
      <c r="S121" s="89"/>
      <c r="T121" s="67"/>
      <c r="U121" s="67"/>
      <c r="V121" s="38"/>
      <c r="W121" s="67"/>
      <c r="X121" s="67"/>
      <c r="Y121" s="67"/>
      <c r="Z121" s="43"/>
      <c r="AA121" s="68">
        <v>6</v>
      </c>
      <c r="AB121" s="67">
        <v>10</v>
      </c>
      <c r="AC121" s="67"/>
      <c r="AD121" s="38">
        <v>3</v>
      </c>
      <c r="AE121" s="67"/>
      <c r="AF121" s="67"/>
      <c r="AG121" s="67"/>
      <c r="AH121" s="43"/>
    </row>
    <row r="122" spans="1:41">
      <c r="A122" s="26">
        <v>47</v>
      </c>
      <c r="B122" s="124" t="s">
        <v>95</v>
      </c>
      <c r="C122" s="64"/>
      <c r="D122" s="64" t="s">
        <v>61</v>
      </c>
      <c r="E122" s="64"/>
      <c r="F122" s="61">
        <f>SUM(G122,H122:I122)</f>
        <v>20</v>
      </c>
      <c r="G122" s="61">
        <f t="shared" si="34"/>
        <v>0</v>
      </c>
      <c r="H122" s="61">
        <f t="shared" si="34"/>
        <v>8</v>
      </c>
      <c r="I122" s="61">
        <f t="shared" si="34"/>
        <v>12</v>
      </c>
      <c r="J122" s="29">
        <f t="shared" si="34"/>
        <v>4</v>
      </c>
      <c r="K122" s="67"/>
      <c r="L122" s="67"/>
      <c r="M122" s="67"/>
      <c r="N122" s="38"/>
      <c r="O122" s="67"/>
      <c r="P122" s="67"/>
      <c r="Q122" s="67"/>
      <c r="R122" s="41"/>
      <c r="S122" s="89"/>
      <c r="T122" s="67"/>
      <c r="U122" s="67"/>
      <c r="V122" s="38"/>
      <c r="W122" s="67"/>
      <c r="X122" s="67"/>
      <c r="Y122" s="67"/>
      <c r="Z122" s="43"/>
      <c r="AA122" s="68"/>
      <c r="AB122" s="67">
        <v>8</v>
      </c>
      <c r="AC122" s="67">
        <v>12</v>
      </c>
      <c r="AD122" s="38">
        <v>4</v>
      </c>
      <c r="AE122" s="67"/>
      <c r="AF122" s="67"/>
      <c r="AG122" s="67"/>
      <c r="AH122" s="43"/>
    </row>
    <row r="123" spans="1:41">
      <c r="A123" s="26">
        <v>48</v>
      </c>
      <c r="B123" s="104" t="s">
        <v>166</v>
      </c>
      <c r="C123" s="64"/>
      <c r="D123" s="64"/>
      <c r="E123" s="64" t="s">
        <v>58</v>
      </c>
      <c r="F123" s="61">
        <f t="shared" si="33"/>
        <v>4</v>
      </c>
      <c r="G123" s="61">
        <f t="shared" si="34"/>
        <v>4</v>
      </c>
      <c r="H123" s="61">
        <f t="shared" si="34"/>
        <v>0</v>
      </c>
      <c r="I123" s="61">
        <f t="shared" si="34"/>
        <v>0</v>
      </c>
      <c r="J123" s="29">
        <f t="shared" si="34"/>
        <v>0</v>
      </c>
      <c r="K123" s="67">
        <v>4</v>
      </c>
      <c r="L123" s="67"/>
      <c r="M123" s="67"/>
      <c r="N123" s="38">
        <v>0</v>
      </c>
      <c r="O123" s="67"/>
      <c r="P123" s="67"/>
      <c r="Q123" s="67"/>
      <c r="R123" s="41"/>
      <c r="S123" s="89"/>
      <c r="T123" s="67"/>
      <c r="U123" s="67"/>
      <c r="V123" s="38"/>
      <c r="W123" s="67"/>
      <c r="X123" s="67"/>
      <c r="Y123" s="67"/>
      <c r="Z123" s="43"/>
      <c r="AA123" s="68"/>
      <c r="AB123" s="67"/>
      <c r="AC123" s="67"/>
      <c r="AD123" s="38"/>
      <c r="AE123" s="67"/>
      <c r="AF123" s="67"/>
      <c r="AG123" s="67"/>
      <c r="AH123" s="43"/>
    </row>
    <row r="124" spans="1:41">
      <c r="A124" s="26">
        <v>49</v>
      </c>
      <c r="B124" s="104" t="s">
        <v>74</v>
      </c>
      <c r="C124" s="64"/>
      <c r="D124" s="64"/>
      <c r="E124" s="64" t="s">
        <v>58</v>
      </c>
      <c r="F124" s="61">
        <f t="shared" si="33"/>
        <v>2</v>
      </c>
      <c r="G124" s="61">
        <f t="shared" si="34"/>
        <v>0</v>
      </c>
      <c r="H124" s="61">
        <f t="shared" si="34"/>
        <v>2</v>
      </c>
      <c r="I124" s="61">
        <f t="shared" si="34"/>
        <v>0</v>
      </c>
      <c r="J124" s="29">
        <f t="shared" si="34"/>
        <v>0</v>
      </c>
      <c r="K124" s="67"/>
      <c r="L124" s="67">
        <v>2</v>
      </c>
      <c r="M124" s="67"/>
      <c r="N124" s="38">
        <v>0</v>
      </c>
      <c r="O124" s="67"/>
      <c r="P124" s="67"/>
      <c r="Q124" s="67"/>
      <c r="R124" s="41"/>
      <c r="S124" s="89"/>
      <c r="T124" s="67"/>
      <c r="U124" s="67"/>
      <c r="V124" s="38"/>
      <c r="W124" s="67"/>
      <c r="X124" s="67"/>
      <c r="Y124" s="67"/>
      <c r="Z124" s="43"/>
      <c r="AA124" s="68"/>
      <c r="AB124" s="67"/>
      <c r="AC124" s="67"/>
      <c r="AD124" s="38"/>
      <c r="AE124" s="67"/>
      <c r="AF124" s="67"/>
      <c r="AG124" s="67"/>
      <c r="AH124" s="43"/>
    </row>
    <row r="125" spans="1:41">
      <c r="A125" s="26">
        <v>50</v>
      </c>
      <c r="B125" s="124" t="s">
        <v>171</v>
      </c>
      <c r="C125" s="64"/>
      <c r="D125" s="64" t="s">
        <v>61</v>
      </c>
      <c r="E125" s="64"/>
      <c r="F125" s="61">
        <f t="shared" si="33"/>
        <v>24</v>
      </c>
      <c r="G125" s="61">
        <f t="shared" si="34"/>
        <v>12</v>
      </c>
      <c r="H125" s="61">
        <f t="shared" si="34"/>
        <v>12</v>
      </c>
      <c r="I125" s="61">
        <f t="shared" si="34"/>
        <v>0</v>
      </c>
      <c r="J125" s="29">
        <f t="shared" si="34"/>
        <v>3</v>
      </c>
      <c r="K125" s="67"/>
      <c r="L125" s="67"/>
      <c r="M125" s="67"/>
      <c r="N125" s="38"/>
      <c r="O125" s="67"/>
      <c r="P125" s="67"/>
      <c r="Q125" s="67"/>
      <c r="R125" s="41"/>
      <c r="S125" s="89"/>
      <c r="T125" s="67"/>
      <c r="U125" s="67"/>
      <c r="V125" s="38"/>
      <c r="W125" s="67"/>
      <c r="X125" s="67"/>
      <c r="Y125" s="67"/>
      <c r="Z125" s="43"/>
      <c r="AA125" s="68">
        <v>12</v>
      </c>
      <c r="AB125" s="67">
        <v>12</v>
      </c>
      <c r="AC125" s="67"/>
      <c r="AD125" s="38">
        <v>3</v>
      </c>
      <c r="AE125" s="67"/>
      <c r="AF125" s="67"/>
      <c r="AG125" s="67"/>
      <c r="AH125" s="43"/>
    </row>
    <row r="126" spans="1:41" ht="15" thickBot="1">
      <c r="A126" s="23"/>
      <c r="B126" s="71" t="s">
        <v>67</v>
      </c>
      <c r="C126" s="45">
        <v>6</v>
      </c>
      <c r="D126" s="45">
        <v>17</v>
      </c>
      <c r="E126" s="45">
        <v>3</v>
      </c>
      <c r="F126" s="17">
        <f t="shared" ref="F126:AH126" si="35">SUM(F105:F125)</f>
        <v>388</v>
      </c>
      <c r="G126" s="17">
        <f t="shared" si="35"/>
        <v>124</v>
      </c>
      <c r="H126" s="17">
        <f t="shared" si="35"/>
        <v>252</v>
      </c>
      <c r="I126" s="17">
        <f t="shared" si="35"/>
        <v>12</v>
      </c>
      <c r="J126" s="35">
        <f t="shared" si="35"/>
        <v>61</v>
      </c>
      <c r="K126" s="71">
        <f t="shared" si="35"/>
        <v>44</v>
      </c>
      <c r="L126" s="71">
        <f t="shared" si="35"/>
        <v>86</v>
      </c>
      <c r="M126" s="71">
        <f t="shared" si="35"/>
        <v>0</v>
      </c>
      <c r="N126" s="39">
        <f t="shared" si="35"/>
        <v>19</v>
      </c>
      <c r="O126" s="71">
        <f t="shared" si="35"/>
        <v>44</v>
      </c>
      <c r="P126" s="71">
        <f t="shared" si="35"/>
        <v>66</v>
      </c>
      <c r="Q126" s="71">
        <f t="shared" si="35"/>
        <v>0</v>
      </c>
      <c r="R126" s="42">
        <f t="shared" si="35"/>
        <v>17</v>
      </c>
      <c r="S126" s="90">
        <f t="shared" si="35"/>
        <v>6</v>
      </c>
      <c r="T126" s="71">
        <f t="shared" si="35"/>
        <v>30</v>
      </c>
      <c r="U126" s="71">
        <f t="shared" si="35"/>
        <v>0</v>
      </c>
      <c r="V126" s="39">
        <f t="shared" si="35"/>
        <v>6</v>
      </c>
      <c r="W126" s="71">
        <f t="shared" si="35"/>
        <v>0</v>
      </c>
      <c r="X126" s="71">
        <f t="shared" si="35"/>
        <v>20</v>
      </c>
      <c r="Y126" s="71">
        <f t="shared" si="35"/>
        <v>0</v>
      </c>
      <c r="Z126" s="42">
        <f t="shared" si="35"/>
        <v>3</v>
      </c>
      <c r="AA126" s="20">
        <f t="shared" si="35"/>
        <v>24</v>
      </c>
      <c r="AB126" s="17">
        <f t="shared" si="35"/>
        <v>40</v>
      </c>
      <c r="AC126" s="17">
        <f t="shared" si="35"/>
        <v>12</v>
      </c>
      <c r="AD126" s="39">
        <f t="shared" si="35"/>
        <v>13</v>
      </c>
      <c r="AE126" s="17">
        <f t="shared" si="35"/>
        <v>6</v>
      </c>
      <c r="AF126" s="17">
        <f t="shared" si="35"/>
        <v>10</v>
      </c>
      <c r="AG126" s="17">
        <f t="shared" si="35"/>
        <v>0</v>
      </c>
      <c r="AH126" s="42">
        <f t="shared" si="35"/>
        <v>3</v>
      </c>
    </row>
    <row r="127" spans="1:41" ht="15.75" thickBot="1">
      <c r="A127" s="135" t="s">
        <v>138</v>
      </c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7"/>
    </row>
    <row r="128" spans="1:41">
      <c r="A128" s="47">
        <v>51</v>
      </c>
      <c r="B128" s="120" t="s">
        <v>75</v>
      </c>
      <c r="C128" s="58"/>
      <c r="D128" s="58"/>
      <c r="E128" s="58"/>
      <c r="F128" s="49">
        <v>14</v>
      </c>
      <c r="G128" s="49">
        <f t="shared" ref="G128:J130" si="36">SUM(K128,O128,S128,W128,AA128,AE128)</f>
        <v>0</v>
      </c>
      <c r="H128" s="49">
        <v>14</v>
      </c>
      <c r="I128" s="49">
        <f t="shared" si="36"/>
        <v>0</v>
      </c>
      <c r="J128" s="50">
        <f t="shared" si="36"/>
        <v>2</v>
      </c>
      <c r="K128" s="72"/>
      <c r="L128" s="72"/>
      <c r="M128" s="72"/>
      <c r="N128" s="51"/>
      <c r="O128" s="72"/>
      <c r="P128" s="72"/>
      <c r="Q128" s="72"/>
      <c r="R128" s="52"/>
      <c r="S128" s="91"/>
      <c r="T128" s="72"/>
      <c r="U128" s="72"/>
      <c r="V128" s="51"/>
      <c r="W128" s="72"/>
      <c r="X128" s="72">
        <v>14</v>
      </c>
      <c r="Y128" s="72"/>
      <c r="Z128" s="52">
        <v>2</v>
      </c>
      <c r="AA128" s="99"/>
      <c r="AB128" s="72"/>
      <c r="AC128" s="72"/>
      <c r="AD128" s="51"/>
      <c r="AE128" s="48"/>
      <c r="AF128" s="48"/>
      <c r="AG128" s="48"/>
      <c r="AH128" s="52"/>
    </row>
    <row r="129" spans="1:34">
      <c r="A129" s="27">
        <v>52</v>
      </c>
      <c r="B129" s="124" t="s">
        <v>76</v>
      </c>
      <c r="C129" s="46"/>
      <c r="D129" s="46" t="s">
        <v>210</v>
      </c>
      <c r="E129" s="46"/>
      <c r="F129" s="13">
        <f>SUM(G129,H129)</f>
        <v>60</v>
      </c>
      <c r="G129" s="13">
        <f t="shared" si="36"/>
        <v>2</v>
      </c>
      <c r="H129" s="13">
        <f t="shared" si="36"/>
        <v>58</v>
      </c>
      <c r="I129" s="13">
        <f t="shared" si="36"/>
        <v>0</v>
      </c>
      <c r="J129" s="29">
        <f t="shared" si="36"/>
        <v>8</v>
      </c>
      <c r="K129" s="67"/>
      <c r="L129" s="67"/>
      <c r="M129" s="67"/>
      <c r="N129" s="38"/>
      <c r="O129" s="67"/>
      <c r="P129" s="67"/>
      <c r="Q129" s="67"/>
      <c r="R129" s="41"/>
      <c r="S129" s="89"/>
      <c r="T129" s="67"/>
      <c r="U129" s="67"/>
      <c r="V129" s="38"/>
      <c r="W129" s="67"/>
      <c r="X129" s="67"/>
      <c r="Y129" s="67"/>
      <c r="Z129" s="43"/>
      <c r="AA129" s="68">
        <v>2</v>
      </c>
      <c r="AB129" s="67">
        <v>28</v>
      </c>
      <c r="AC129" s="67"/>
      <c r="AD129" s="38">
        <v>4</v>
      </c>
      <c r="AE129" s="8"/>
      <c r="AF129" s="8">
        <v>30</v>
      </c>
      <c r="AG129" s="8"/>
      <c r="AH129" s="43">
        <v>4</v>
      </c>
    </row>
    <row r="130" spans="1:34">
      <c r="A130" s="27">
        <v>53</v>
      </c>
      <c r="B130" s="109" t="s">
        <v>203</v>
      </c>
      <c r="C130" s="46"/>
      <c r="D130" s="46" t="s">
        <v>204</v>
      </c>
      <c r="E130" s="46"/>
      <c r="F130" s="13">
        <f>SUM(G130,H130)</f>
        <v>960</v>
      </c>
      <c r="G130" s="13">
        <f t="shared" si="36"/>
        <v>0</v>
      </c>
      <c r="H130" s="13">
        <f t="shared" si="36"/>
        <v>960</v>
      </c>
      <c r="I130" s="13">
        <f t="shared" si="36"/>
        <v>0</v>
      </c>
      <c r="J130" s="29">
        <f t="shared" si="36"/>
        <v>39</v>
      </c>
      <c r="K130" s="67"/>
      <c r="L130" s="67"/>
      <c r="M130" s="67"/>
      <c r="N130" s="38"/>
      <c r="O130" s="67"/>
      <c r="P130" s="67">
        <v>320</v>
      </c>
      <c r="Q130" s="67"/>
      <c r="R130" s="41">
        <v>13</v>
      </c>
      <c r="S130" s="89"/>
      <c r="T130" s="67"/>
      <c r="U130" s="67"/>
      <c r="V130" s="38"/>
      <c r="W130" s="67"/>
      <c r="X130" s="67">
        <v>320</v>
      </c>
      <c r="Y130" s="67"/>
      <c r="Z130" s="43">
        <v>13</v>
      </c>
      <c r="AA130" s="68"/>
      <c r="AB130" s="67"/>
      <c r="AC130" s="67"/>
      <c r="AD130" s="38"/>
      <c r="AE130" s="8"/>
      <c r="AF130" s="8">
        <v>320</v>
      </c>
      <c r="AG130" s="8"/>
      <c r="AH130" s="43">
        <v>13</v>
      </c>
    </row>
    <row r="131" spans="1:34">
      <c r="A131" s="22"/>
      <c r="B131" s="8" t="s">
        <v>68</v>
      </c>
      <c r="C131" s="46"/>
      <c r="D131" s="46"/>
      <c r="E131" s="46"/>
      <c r="F131" s="13">
        <f>SUM(G131,H131)</f>
        <v>74</v>
      </c>
      <c r="G131" s="8">
        <f>SUM(G128:G129)</f>
        <v>2</v>
      </c>
      <c r="H131" s="8">
        <f>SUM(H128:H129)</f>
        <v>72</v>
      </c>
      <c r="I131" s="8">
        <f>SUM(I128:I129)</f>
        <v>0</v>
      </c>
      <c r="J131" s="35">
        <f>SUM(J128:J130)</f>
        <v>49</v>
      </c>
      <c r="K131" s="67">
        <f t="shared" ref="K131:Y131" si="37">SUM(K128:K129)</f>
        <v>0</v>
      </c>
      <c r="L131" s="67">
        <f t="shared" si="37"/>
        <v>0</v>
      </c>
      <c r="M131" s="67">
        <f t="shared" si="37"/>
        <v>0</v>
      </c>
      <c r="N131" s="38">
        <f t="shared" si="37"/>
        <v>0</v>
      </c>
      <c r="O131" s="67">
        <f t="shared" si="37"/>
        <v>0</v>
      </c>
      <c r="P131" s="67">
        <f t="shared" si="37"/>
        <v>0</v>
      </c>
      <c r="Q131" s="67">
        <f t="shared" si="37"/>
        <v>0</v>
      </c>
      <c r="R131" s="41">
        <f t="shared" si="37"/>
        <v>0</v>
      </c>
      <c r="S131" s="89">
        <f t="shared" si="37"/>
        <v>0</v>
      </c>
      <c r="T131" s="67">
        <f t="shared" si="37"/>
        <v>0</v>
      </c>
      <c r="U131" s="67">
        <f t="shared" si="37"/>
        <v>0</v>
      </c>
      <c r="V131" s="38">
        <f t="shared" si="37"/>
        <v>0</v>
      </c>
      <c r="W131" s="67">
        <f t="shared" si="37"/>
        <v>0</v>
      </c>
      <c r="X131" s="67">
        <f t="shared" si="37"/>
        <v>14</v>
      </c>
      <c r="Y131" s="67">
        <f t="shared" si="37"/>
        <v>0</v>
      </c>
      <c r="Z131" s="43">
        <f>SUM(Z128:Z130)</f>
        <v>15</v>
      </c>
      <c r="AA131" s="10">
        <f t="shared" ref="AA131:AG131" si="38">SUM(AA128:AA129)</f>
        <v>2</v>
      </c>
      <c r="AB131" s="8">
        <f t="shared" si="38"/>
        <v>28</v>
      </c>
      <c r="AC131" s="8">
        <f t="shared" si="38"/>
        <v>0</v>
      </c>
      <c r="AD131" s="38">
        <f t="shared" si="38"/>
        <v>4</v>
      </c>
      <c r="AE131" s="8">
        <f t="shared" si="38"/>
        <v>0</v>
      </c>
      <c r="AF131" s="8">
        <f t="shared" si="38"/>
        <v>30</v>
      </c>
      <c r="AG131" s="8">
        <f t="shared" si="38"/>
        <v>0</v>
      </c>
      <c r="AH131" s="43">
        <f>SUM(AH128:AH130)</f>
        <v>17</v>
      </c>
    </row>
    <row r="132" spans="1:34">
      <c r="A132" s="22"/>
      <c r="B132" s="8" t="s">
        <v>139</v>
      </c>
      <c r="C132" s="94">
        <f>SUM(C30,C42,C54,C103,C126,C131)</f>
        <v>20</v>
      </c>
      <c r="D132" s="94">
        <f>SUM(D30,D42,D54,D103,D126,D131)</f>
        <v>32</v>
      </c>
      <c r="E132" s="94">
        <f>SUM(E30,E42,E54,E103,E126,E131)</f>
        <v>3</v>
      </c>
      <c r="F132" s="9">
        <f>SUM(G132,H132,I132)</f>
        <v>1988</v>
      </c>
      <c r="G132" s="94">
        <f>SUM(G30,G42,G55,G126,G131)</f>
        <v>390</v>
      </c>
      <c r="H132" s="94">
        <f>SUM(H30,H42,H55,H126,H130:H131)</f>
        <v>1574</v>
      </c>
      <c r="I132" s="94">
        <f>SUM(I30,I42,I55,I126,I131)</f>
        <v>24</v>
      </c>
      <c r="J132" s="94">
        <f>SUM(J30,J42,J55,J103,J126,J131)</f>
        <v>224</v>
      </c>
      <c r="K132" s="94">
        <f>SUM(K30,K42,K55,K126,K131)</f>
        <v>86</v>
      </c>
      <c r="L132" s="94">
        <f>SUM(L30,L42,L55,L126,L131)</f>
        <v>124</v>
      </c>
      <c r="M132" s="94">
        <f>SUM(M30,M42,M55,M126,M131)</f>
        <v>0</v>
      </c>
      <c r="N132" s="94">
        <f>SUM(N30,N42,N55,N126,N131)</f>
        <v>30</v>
      </c>
      <c r="O132" s="94">
        <f>SUM(O30,O42,O55,O126,O131)</f>
        <v>76</v>
      </c>
      <c r="P132" s="94">
        <f>SUM(P30,P42,P55,P126,P130:P131)</f>
        <v>422</v>
      </c>
      <c r="Q132" s="94">
        <f>SUM(Q30,Q42,Q55,Q126,Q131)</f>
        <v>0</v>
      </c>
      <c r="R132" s="93">
        <f>SUM(R30,R42,R55,R126,R130,R131)</f>
        <v>38</v>
      </c>
      <c r="S132" s="95">
        <f>SUM(S30,S42,S55,S126,S131)</f>
        <v>84</v>
      </c>
      <c r="T132" s="94">
        <f>SUM(T30,T42,T55,T126,T131)</f>
        <v>126</v>
      </c>
      <c r="U132" s="94">
        <f>SUM(U30,U42,U55,U126,U131)</f>
        <v>0</v>
      </c>
      <c r="V132" s="94">
        <f>SUM(V30,V42,V55,V126,V131)</f>
        <v>35</v>
      </c>
      <c r="W132" s="94">
        <f>SUM(W30,W42,W55,W126,W131)</f>
        <v>40</v>
      </c>
      <c r="X132" s="94">
        <f>SUM(X30,X42,X55,X126,X130:X131)</f>
        <v>392</v>
      </c>
      <c r="Y132" s="94">
        <f t="shared" ref="Y132:AE132" si="39">SUM(Y30,Y42,Y55,Y126,Y131)</f>
        <v>12</v>
      </c>
      <c r="Z132" s="93">
        <f t="shared" si="39"/>
        <v>31</v>
      </c>
      <c r="AA132" s="95">
        <f t="shared" si="39"/>
        <v>64</v>
      </c>
      <c r="AB132" s="94">
        <f t="shared" si="39"/>
        <v>108</v>
      </c>
      <c r="AC132" s="94">
        <f t="shared" si="39"/>
        <v>12</v>
      </c>
      <c r="AD132" s="94">
        <f t="shared" si="39"/>
        <v>31</v>
      </c>
      <c r="AE132" s="94">
        <f t="shared" si="39"/>
        <v>40</v>
      </c>
      <c r="AF132" s="94">
        <f>SUM(AF30,AF42,AF55,AF126,AF130:AF131)</f>
        <v>402</v>
      </c>
      <c r="AG132" s="94">
        <f>SUM(AG30,AG42,AG55,AG126,AG131)</f>
        <v>0</v>
      </c>
      <c r="AH132" s="93">
        <v>32</v>
      </c>
    </row>
    <row r="133" spans="1:34">
      <c r="A133" s="22"/>
      <c r="B133" s="8" t="s">
        <v>69</v>
      </c>
      <c r="C133" s="8"/>
      <c r="D133" s="8"/>
      <c r="E133" s="8"/>
      <c r="F133" s="9">
        <f>SUM(K133,O133,S133,W133,AA133,AE133)</f>
        <v>1988</v>
      </c>
      <c r="G133" s="8"/>
      <c r="H133" s="8"/>
      <c r="I133" s="8"/>
      <c r="J133" s="38"/>
      <c r="K133" s="184">
        <f>SUM(K132,L132,M132)</f>
        <v>210</v>
      </c>
      <c r="L133" s="185"/>
      <c r="M133" s="186"/>
      <c r="N133" s="38"/>
      <c r="O133" s="184">
        <f>SUM(O132,P132,Q132)</f>
        <v>498</v>
      </c>
      <c r="P133" s="185"/>
      <c r="Q133" s="186"/>
      <c r="R133" s="41"/>
      <c r="S133" s="184">
        <f>SUM(S132,T132,U132)</f>
        <v>210</v>
      </c>
      <c r="T133" s="185"/>
      <c r="U133" s="186"/>
      <c r="V133" s="38"/>
      <c r="W133" s="184">
        <f>SUM(W132,X132,Y132)</f>
        <v>444</v>
      </c>
      <c r="X133" s="185"/>
      <c r="Y133" s="186"/>
      <c r="Z133" s="43"/>
      <c r="AA133" s="184">
        <f>SUM(AA132,AB132,AC132)</f>
        <v>184</v>
      </c>
      <c r="AB133" s="185"/>
      <c r="AC133" s="186"/>
      <c r="AD133" s="38"/>
      <c r="AE133" s="184">
        <f>SUM(AE132,AF132,AG132)</f>
        <v>442</v>
      </c>
      <c r="AF133" s="185"/>
      <c r="AG133" s="186"/>
      <c r="AH133" s="43"/>
    </row>
    <row r="134" spans="1:34" ht="15" thickBot="1">
      <c r="A134" s="28"/>
      <c r="B134" s="12" t="s">
        <v>70</v>
      </c>
      <c r="C134" s="12"/>
      <c r="D134" s="12"/>
      <c r="E134" s="12"/>
      <c r="F134" s="12"/>
      <c r="G134" s="12"/>
      <c r="H134" s="12"/>
      <c r="I134" s="12"/>
      <c r="J134" s="44"/>
      <c r="K134" s="181">
        <f>SUM(N132,R132)</f>
        <v>68</v>
      </c>
      <c r="L134" s="182"/>
      <c r="M134" s="182"/>
      <c r="N134" s="182"/>
      <c r="O134" s="182"/>
      <c r="P134" s="182"/>
      <c r="Q134" s="182"/>
      <c r="R134" s="183"/>
      <c r="S134" s="181">
        <f>SUM(V132,Z132)</f>
        <v>66</v>
      </c>
      <c r="T134" s="182"/>
      <c r="U134" s="182"/>
      <c r="V134" s="182"/>
      <c r="W134" s="182"/>
      <c r="X134" s="182"/>
      <c r="Y134" s="182"/>
      <c r="Z134" s="183"/>
      <c r="AA134" s="181">
        <f>SUM(AD132,AH132)</f>
        <v>63</v>
      </c>
      <c r="AB134" s="182"/>
      <c r="AC134" s="182"/>
      <c r="AD134" s="182"/>
      <c r="AE134" s="182"/>
      <c r="AF134" s="182"/>
      <c r="AG134" s="182"/>
      <c r="AH134" s="183"/>
    </row>
    <row r="135" spans="1:34">
      <c r="A135" s="21"/>
      <c r="B135" s="21"/>
      <c r="C135" s="4"/>
      <c r="D135" s="4"/>
      <c r="E135" s="4"/>
      <c r="F135" s="4"/>
      <c r="G135" s="4"/>
      <c r="H135" s="4"/>
      <c r="I135" s="4"/>
      <c r="J135" s="4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</row>
    <row r="136" spans="1:34" ht="15">
      <c r="A136" s="3"/>
      <c r="B136" s="3"/>
      <c r="C136" s="3"/>
      <c r="D136" s="197" t="s">
        <v>218</v>
      </c>
      <c r="E136" s="197"/>
      <c r="F136" s="197"/>
      <c r="G136" s="197"/>
      <c r="H136" s="197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t="15">
      <c r="A137" s="3"/>
      <c r="B137" s="3"/>
      <c r="C137" s="3"/>
      <c r="D137" s="112"/>
      <c r="E137" s="198" t="s">
        <v>213</v>
      </c>
      <c r="F137" s="198"/>
      <c r="G137" s="198"/>
      <c r="H137" s="198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15">
      <c r="A138" s="3"/>
      <c r="B138" s="3"/>
      <c r="C138" s="3"/>
      <c r="D138" s="111"/>
      <c r="E138" s="198" t="s">
        <v>212</v>
      </c>
      <c r="F138" s="198"/>
      <c r="G138" s="198"/>
      <c r="H138" s="198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ht="15">
      <c r="A139" s="3"/>
      <c r="B139" s="3"/>
      <c r="C139" s="3"/>
      <c r="D139" s="113"/>
      <c r="E139" s="198" t="s">
        <v>215</v>
      </c>
      <c r="F139" s="198"/>
      <c r="G139" s="198"/>
      <c r="H139" s="198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ht="15">
      <c r="A140" s="2"/>
      <c r="B140" s="2"/>
      <c r="C140" s="2"/>
      <c r="D140" s="116"/>
      <c r="E140" s="198" t="s">
        <v>214</v>
      </c>
      <c r="F140" s="198"/>
      <c r="G140" s="198"/>
      <c r="H140" s="198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5">
      <c r="A141" s="2"/>
      <c r="B141" s="2"/>
      <c r="C141" s="2"/>
      <c r="D141" s="121"/>
      <c r="E141" s="198" t="s">
        <v>216</v>
      </c>
      <c r="F141" s="198"/>
      <c r="G141" s="198"/>
      <c r="H141" s="19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5">
      <c r="D142" s="122"/>
      <c r="E142" s="196" t="s">
        <v>217</v>
      </c>
      <c r="F142" s="196"/>
      <c r="G142" s="196"/>
      <c r="H142" s="196"/>
    </row>
  </sheetData>
  <mergeCells count="71">
    <mergeCell ref="E142:H142"/>
    <mergeCell ref="D136:H136"/>
    <mergeCell ref="E137:H137"/>
    <mergeCell ref="E138:H138"/>
    <mergeCell ref="E139:H139"/>
    <mergeCell ref="E140:H140"/>
    <mergeCell ref="E141:H141"/>
    <mergeCell ref="K135:R135"/>
    <mergeCell ref="S135:Z135"/>
    <mergeCell ref="AA135:AH135"/>
    <mergeCell ref="S12:Z12"/>
    <mergeCell ref="AA12:AH12"/>
    <mergeCell ref="AE16:AG16"/>
    <mergeCell ref="AH16:AH17"/>
    <mergeCell ref="AD16:AD17"/>
    <mergeCell ref="S15:V15"/>
    <mergeCell ref="A92:AH92"/>
    <mergeCell ref="K16:M16"/>
    <mergeCell ref="N16:N17"/>
    <mergeCell ref="K14:R14"/>
    <mergeCell ref="A19:AH19"/>
    <mergeCell ref="B13:B17"/>
    <mergeCell ref="A44:AH44"/>
    <mergeCell ref="A8:AH8"/>
    <mergeCell ref="B10:AH10"/>
    <mergeCell ref="AA134:AH134"/>
    <mergeCell ref="K133:M133"/>
    <mergeCell ref="O133:Q133"/>
    <mergeCell ref="S133:U133"/>
    <mergeCell ref="W133:Y133"/>
    <mergeCell ref="AA133:AC133"/>
    <mergeCell ref="AE133:AG133"/>
    <mergeCell ref="K134:R134"/>
    <mergeCell ref="S134:Z134"/>
    <mergeCell ref="A127:AH127"/>
    <mergeCell ref="A104:AH104"/>
    <mergeCell ref="A68:AH68"/>
    <mergeCell ref="A43:AH43"/>
    <mergeCell ref="A32:AH32"/>
    <mergeCell ref="A1:AH1"/>
    <mergeCell ref="A2:AH2"/>
    <mergeCell ref="A3:AH3"/>
    <mergeCell ref="A4:AH4"/>
    <mergeCell ref="A5:AH5"/>
    <mergeCell ref="A6:AH6"/>
    <mergeCell ref="A7:AH7"/>
    <mergeCell ref="O15:R15"/>
    <mergeCell ref="O16:Q16"/>
    <mergeCell ref="R16:R17"/>
    <mergeCell ref="S16:U16"/>
    <mergeCell ref="V16:V17"/>
    <mergeCell ref="K12:R12"/>
    <mergeCell ref="AA14:AH14"/>
    <mergeCell ref="W15:Z15"/>
    <mergeCell ref="Z16:Z17"/>
    <mergeCell ref="F14:F17"/>
    <mergeCell ref="G14:I16"/>
    <mergeCell ref="W16:Y16"/>
    <mergeCell ref="A13:A17"/>
    <mergeCell ref="AA15:AD15"/>
    <mergeCell ref="A56:AH56"/>
    <mergeCell ref="AI117:AO117"/>
    <mergeCell ref="C13:E16"/>
    <mergeCell ref="F13:I13"/>
    <mergeCell ref="AE15:AH15"/>
    <mergeCell ref="AA16:AC16"/>
    <mergeCell ref="S14:Z14"/>
    <mergeCell ref="J13:J17"/>
    <mergeCell ref="K15:N15"/>
    <mergeCell ref="K13:AH13"/>
    <mergeCell ref="A80:AH80"/>
  </mergeCells>
  <phoneticPr fontId="8" type="noConversion"/>
  <pageMargins left="0.23622047244094491" right="0.23622047244094491" top="0.74803149606299213" bottom="0.74803149606299213" header="0.31496062992125984" footer="0.31496062992125984"/>
  <pageSetup paperSize="8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topLeftCell="A79" zoomScale="75" zoomScaleNormal="75" workbookViewId="0">
      <selection activeCell="K130" sqref="K130"/>
    </sheetView>
  </sheetViews>
  <sheetFormatPr defaultRowHeight="14.25"/>
  <cols>
    <col min="1" max="1" width="3.75" customWidth="1"/>
    <col min="2" max="2" width="48.75" customWidth="1"/>
    <col min="3" max="9" width="3.75" customWidth="1"/>
    <col min="10" max="10" width="19.875" customWidth="1"/>
  </cols>
  <sheetData>
    <row r="1" spans="1:9">
      <c r="A1" s="176" t="s">
        <v>165</v>
      </c>
      <c r="B1" s="176"/>
      <c r="C1" s="176"/>
      <c r="D1" s="176"/>
      <c r="E1" s="176"/>
      <c r="F1" s="176"/>
      <c r="G1" s="176"/>
      <c r="H1" s="176"/>
      <c r="I1" s="176"/>
    </row>
    <row r="2" spans="1:9" ht="15">
      <c r="A2" s="177" t="s">
        <v>174</v>
      </c>
      <c r="B2" s="177"/>
      <c r="C2" s="177"/>
      <c r="D2" s="177"/>
      <c r="E2" s="177"/>
      <c r="F2" s="177"/>
      <c r="G2" s="177"/>
      <c r="H2" s="177"/>
      <c r="I2" s="177"/>
    </row>
    <row r="3" spans="1:9">
      <c r="A3" s="178" t="s">
        <v>79</v>
      </c>
      <c r="B3" s="178"/>
      <c r="C3" s="178"/>
      <c r="D3" s="178"/>
      <c r="E3" s="178"/>
      <c r="F3" s="178"/>
      <c r="G3" s="178"/>
      <c r="H3" s="178"/>
      <c r="I3" s="178"/>
    </row>
    <row r="4" spans="1:9">
      <c r="A4" s="178" t="s">
        <v>80</v>
      </c>
      <c r="B4" s="178"/>
      <c r="C4" s="178"/>
      <c r="D4" s="178"/>
      <c r="E4" s="178"/>
      <c r="F4" s="178"/>
      <c r="G4" s="178"/>
      <c r="H4" s="178"/>
      <c r="I4" s="178"/>
    </row>
    <row r="5" spans="1:9" ht="14.25" customHeight="1">
      <c r="A5" s="179" t="s">
        <v>71</v>
      </c>
      <c r="B5" s="179"/>
      <c r="C5" s="179"/>
      <c r="D5" s="179"/>
      <c r="E5" s="179"/>
      <c r="F5" s="179"/>
      <c r="G5" s="179"/>
      <c r="H5" s="179"/>
      <c r="I5" s="179"/>
    </row>
    <row r="6" spans="1:9">
      <c r="A6" s="161" t="s">
        <v>81</v>
      </c>
      <c r="B6" s="161"/>
      <c r="C6" s="161"/>
      <c r="D6" s="161"/>
      <c r="E6" s="161"/>
      <c r="F6" s="161"/>
      <c r="G6" s="161"/>
      <c r="H6" s="161"/>
      <c r="I6" s="161"/>
    </row>
    <row r="7" spans="1:9">
      <c r="A7" s="162" t="s">
        <v>173</v>
      </c>
      <c r="B7" s="162"/>
      <c r="C7" s="162"/>
      <c r="D7" s="162"/>
      <c r="E7" s="162"/>
      <c r="F7" s="162"/>
      <c r="G7" s="162"/>
      <c r="H7" s="162"/>
      <c r="I7" s="162"/>
    </row>
    <row r="8" spans="1:9" ht="15.75" customHeight="1">
      <c r="A8" s="179" t="s">
        <v>72</v>
      </c>
      <c r="B8" s="179"/>
      <c r="C8" s="179"/>
      <c r="D8" s="179"/>
      <c r="E8" s="179"/>
      <c r="F8" s="179"/>
      <c r="G8" s="179"/>
      <c r="H8" s="179"/>
      <c r="I8" s="179"/>
    </row>
    <row r="9" spans="1:9" ht="15.75" customHeight="1">
      <c r="A9" s="102"/>
      <c r="B9" s="102"/>
      <c r="C9" s="102"/>
      <c r="D9" s="102"/>
      <c r="E9" s="102"/>
      <c r="F9" s="102"/>
      <c r="G9" s="102"/>
      <c r="H9" s="102"/>
      <c r="I9" s="102"/>
    </row>
    <row r="10" spans="1:9" ht="15.75" customHeight="1">
      <c r="A10" s="102"/>
      <c r="B10" s="204" t="s">
        <v>175</v>
      </c>
      <c r="C10" s="205"/>
      <c r="D10" s="205"/>
      <c r="E10" s="205"/>
      <c r="F10" s="205"/>
      <c r="G10" s="205"/>
      <c r="H10" s="205"/>
      <c r="I10" s="205"/>
    </row>
    <row r="11" spans="1:9" ht="15.75" customHeight="1" thickBot="1">
      <c r="A11" s="102"/>
      <c r="B11" s="102"/>
      <c r="C11" s="102"/>
      <c r="D11" s="102"/>
      <c r="E11" s="102"/>
      <c r="F11" s="102"/>
      <c r="G11" s="102"/>
      <c r="H11" s="102"/>
      <c r="I11" s="102"/>
    </row>
    <row r="12" spans="1:9" ht="14.25" customHeight="1" thickBot="1">
      <c r="A12" s="97"/>
      <c r="B12" s="98"/>
      <c r="C12" s="98"/>
      <c r="D12" s="206"/>
      <c r="E12" s="207"/>
      <c r="F12" s="208"/>
      <c r="G12" s="209"/>
      <c r="H12" s="210"/>
      <c r="I12" s="211"/>
    </row>
    <row r="13" spans="1:9" ht="17.25" customHeight="1" thickBot="1">
      <c r="A13" s="174" t="s">
        <v>47</v>
      </c>
      <c r="B13" s="193" t="s">
        <v>48</v>
      </c>
      <c r="C13" s="158" t="s">
        <v>46</v>
      </c>
      <c r="D13" s="150"/>
      <c r="E13" s="150"/>
      <c r="F13" s="141"/>
      <c r="G13" s="141"/>
      <c r="H13" s="150"/>
      <c r="I13" s="157"/>
    </row>
    <row r="14" spans="1:9" ht="14.25" customHeight="1">
      <c r="A14" s="175"/>
      <c r="B14" s="194"/>
      <c r="C14" s="159"/>
      <c r="D14" s="147"/>
      <c r="E14" s="170"/>
      <c r="F14" s="150"/>
      <c r="G14" s="157"/>
      <c r="H14" s="147"/>
      <c r="I14" s="170"/>
    </row>
    <row r="15" spans="1:9" ht="14.25" customHeight="1">
      <c r="A15" s="175"/>
      <c r="B15" s="194"/>
      <c r="C15" s="159"/>
      <c r="D15" s="100"/>
      <c r="E15" s="101"/>
      <c r="F15" s="100"/>
      <c r="G15" s="101"/>
      <c r="H15" s="100"/>
      <c r="I15" s="101"/>
    </row>
    <row r="16" spans="1:9" ht="52.5" customHeight="1">
      <c r="A16" s="175"/>
      <c r="B16" s="194"/>
      <c r="C16" s="159"/>
      <c r="D16" s="166" t="s">
        <v>46</v>
      </c>
      <c r="E16" s="163" t="s">
        <v>46</v>
      </c>
      <c r="F16" s="166" t="s">
        <v>46</v>
      </c>
      <c r="G16" s="163" t="s">
        <v>46</v>
      </c>
      <c r="H16" s="166" t="s">
        <v>46</v>
      </c>
      <c r="I16" s="163" t="s">
        <v>46</v>
      </c>
    </row>
    <row r="17" spans="1:11" ht="23.25" customHeight="1">
      <c r="A17" s="175"/>
      <c r="B17" s="195"/>
      <c r="C17" s="160"/>
      <c r="D17" s="160"/>
      <c r="E17" s="164"/>
      <c r="F17" s="160"/>
      <c r="G17" s="164"/>
      <c r="H17" s="160"/>
      <c r="I17" s="164"/>
    </row>
    <row r="18" spans="1:11" s="57" customFormat="1" ht="19.5" customHeight="1" thickBot="1">
      <c r="A18" s="53" t="s">
        <v>0</v>
      </c>
      <c r="B18" s="54" t="s">
        <v>1</v>
      </c>
      <c r="C18" s="54" t="s">
        <v>9</v>
      </c>
      <c r="D18" s="54" t="s">
        <v>13</v>
      </c>
      <c r="E18" s="56" t="s">
        <v>17</v>
      </c>
      <c r="F18" s="54" t="s">
        <v>21</v>
      </c>
      <c r="G18" s="56" t="s">
        <v>25</v>
      </c>
      <c r="H18" s="54" t="s">
        <v>29</v>
      </c>
      <c r="I18" s="56" t="s">
        <v>33</v>
      </c>
    </row>
    <row r="19" spans="1:11" ht="15" customHeight="1" thickBot="1">
      <c r="A19" s="199" t="s">
        <v>56</v>
      </c>
      <c r="B19" s="200"/>
      <c r="C19" s="200"/>
      <c r="D19" s="200"/>
      <c r="E19" s="200"/>
      <c r="F19" s="200"/>
      <c r="G19" s="200"/>
      <c r="H19" s="200"/>
      <c r="I19" s="201"/>
    </row>
    <row r="20" spans="1:11">
      <c r="A20" s="73" t="s">
        <v>0</v>
      </c>
      <c r="B20" s="74" t="s">
        <v>97</v>
      </c>
      <c r="C20" s="29">
        <f t="shared" ref="C20:C28" si="0">SUM(D20,E20,F20,G20,H20,I20)</f>
        <v>4</v>
      </c>
      <c r="D20" s="37">
        <v>2</v>
      </c>
      <c r="E20" s="37">
        <v>2</v>
      </c>
      <c r="F20" s="37"/>
      <c r="G20" s="37"/>
      <c r="H20" s="37"/>
      <c r="I20" s="40"/>
      <c r="J20" t="s">
        <v>190</v>
      </c>
    </row>
    <row r="21" spans="1:11">
      <c r="A21" s="75" t="s">
        <v>1</v>
      </c>
      <c r="B21" s="76" t="s">
        <v>98</v>
      </c>
      <c r="C21" s="29">
        <f t="shared" si="0"/>
        <v>3</v>
      </c>
      <c r="D21" s="37">
        <v>3</v>
      </c>
      <c r="E21" s="37"/>
      <c r="F21" s="37"/>
      <c r="G21" s="37"/>
      <c r="H21" s="37"/>
      <c r="I21" s="40"/>
      <c r="J21" t="s">
        <v>179</v>
      </c>
    </row>
    <row r="22" spans="1:11">
      <c r="A22" s="75" t="s">
        <v>2</v>
      </c>
      <c r="B22" s="77" t="s">
        <v>99</v>
      </c>
      <c r="C22" s="29">
        <f t="shared" si="0"/>
        <v>2</v>
      </c>
      <c r="D22" s="37">
        <v>2</v>
      </c>
      <c r="E22" s="37"/>
      <c r="F22" s="37"/>
      <c r="G22" s="37"/>
      <c r="H22" s="37"/>
      <c r="I22" s="40"/>
      <c r="J22" t="s">
        <v>178</v>
      </c>
      <c r="K22">
        <v>2</v>
      </c>
    </row>
    <row r="23" spans="1:11">
      <c r="A23" s="75" t="s">
        <v>3</v>
      </c>
      <c r="B23" s="74" t="s">
        <v>100</v>
      </c>
      <c r="C23" s="29">
        <f t="shared" si="0"/>
        <v>2</v>
      </c>
      <c r="D23" s="37">
        <v>2</v>
      </c>
      <c r="E23" s="37"/>
      <c r="F23" s="37"/>
      <c r="G23" s="37"/>
      <c r="H23" s="37"/>
      <c r="I23" s="40"/>
      <c r="J23" t="s">
        <v>182</v>
      </c>
    </row>
    <row r="24" spans="1:11">
      <c r="A24" s="75" t="s">
        <v>4</v>
      </c>
      <c r="B24" s="77" t="s">
        <v>101</v>
      </c>
      <c r="C24" s="29">
        <f t="shared" si="0"/>
        <v>2</v>
      </c>
      <c r="D24" s="37"/>
      <c r="E24" s="37">
        <v>2</v>
      </c>
      <c r="F24" s="37"/>
      <c r="G24" s="37"/>
      <c r="H24" s="37"/>
      <c r="I24" s="40"/>
      <c r="J24" t="s">
        <v>178</v>
      </c>
      <c r="K24">
        <v>2</v>
      </c>
    </row>
    <row r="25" spans="1:11">
      <c r="A25" s="75" t="s">
        <v>5</v>
      </c>
      <c r="B25" s="78" t="s">
        <v>102</v>
      </c>
      <c r="C25" s="29">
        <f t="shared" si="0"/>
        <v>4</v>
      </c>
      <c r="D25" s="37"/>
      <c r="E25" s="37"/>
      <c r="F25" s="37">
        <v>4</v>
      </c>
      <c r="G25" s="37"/>
      <c r="H25" s="37"/>
      <c r="I25" s="40"/>
      <c r="J25" t="s">
        <v>178</v>
      </c>
      <c r="K25">
        <v>4</v>
      </c>
    </row>
    <row r="26" spans="1:11">
      <c r="A26" s="75"/>
      <c r="B26" s="78" t="s">
        <v>103</v>
      </c>
      <c r="C26" s="29">
        <f t="shared" si="0"/>
        <v>4</v>
      </c>
      <c r="D26" s="37"/>
      <c r="E26" s="37"/>
      <c r="F26" s="37"/>
      <c r="G26" s="37"/>
      <c r="H26" s="37">
        <v>4</v>
      </c>
      <c r="I26" s="40"/>
      <c r="J26" t="s">
        <v>178</v>
      </c>
      <c r="K26">
        <v>4</v>
      </c>
    </row>
    <row r="27" spans="1:11">
      <c r="A27" s="75"/>
      <c r="B27" s="78" t="s">
        <v>104</v>
      </c>
      <c r="C27" s="29">
        <f t="shared" si="0"/>
        <v>3</v>
      </c>
      <c r="D27" s="37"/>
      <c r="E27" s="37"/>
      <c r="F27" s="37"/>
      <c r="G27" s="37">
        <v>3</v>
      </c>
      <c r="H27" s="37"/>
      <c r="I27" s="40"/>
      <c r="J27" t="s">
        <v>178</v>
      </c>
      <c r="K27">
        <v>3</v>
      </c>
    </row>
    <row r="28" spans="1:11">
      <c r="A28" s="75"/>
      <c r="B28" s="78" t="s">
        <v>105</v>
      </c>
      <c r="C28" s="29">
        <f t="shared" si="0"/>
        <v>3</v>
      </c>
      <c r="D28" s="37"/>
      <c r="E28" s="37"/>
      <c r="F28" s="37"/>
      <c r="G28" s="37">
        <v>3</v>
      </c>
      <c r="H28" s="37"/>
      <c r="I28" s="40"/>
      <c r="J28" t="s">
        <v>181</v>
      </c>
    </row>
    <row r="29" spans="1:11" ht="15" thickBot="1">
      <c r="A29" s="80"/>
      <c r="B29" s="81" t="s">
        <v>62</v>
      </c>
      <c r="C29" s="30">
        <f t="shared" ref="C29:I29" si="1">SUM(C20:C28)</f>
        <v>27</v>
      </c>
      <c r="D29" s="30">
        <f t="shared" si="1"/>
        <v>9</v>
      </c>
      <c r="E29" s="31">
        <f t="shared" si="1"/>
        <v>4</v>
      </c>
      <c r="F29" s="32">
        <f t="shared" si="1"/>
        <v>4</v>
      </c>
      <c r="G29" s="34">
        <f t="shared" si="1"/>
        <v>6</v>
      </c>
      <c r="H29" s="30">
        <f t="shared" si="1"/>
        <v>4</v>
      </c>
      <c r="I29" s="33">
        <f t="shared" si="1"/>
        <v>0</v>
      </c>
    </row>
    <row r="30" spans="1:11" ht="2.25" hidden="1" customHeight="1">
      <c r="A30" s="24"/>
      <c r="B30" s="15"/>
      <c r="C30" s="16"/>
      <c r="D30" s="16"/>
      <c r="E30" s="16"/>
      <c r="F30" s="16"/>
      <c r="G30" s="16"/>
      <c r="H30" s="16"/>
      <c r="I30" s="25"/>
    </row>
    <row r="31" spans="1:11" ht="17.25" customHeight="1" thickBot="1">
      <c r="A31" s="199" t="s">
        <v>63</v>
      </c>
      <c r="B31" s="202"/>
      <c r="C31" s="202"/>
      <c r="D31" s="202"/>
      <c r="E31" s="202"/>
      <c r="F31" s="202"/>
      <c r="G31" s="202"/>
      <c r="H31" s="202"/>
      <c r="I31" s="203"/>
    </row>
    <row r="32" spans="1:11" s="5" customFormat="1" ht="12.75">
      <c r="A32" s="84"/>
      <c r="B32" s="65" t="s">
        <v>106</v>
      </c>
      <c r="C32" s="29">
        <f t="shared" ref="C32:C40" si="2">SUM(D32,E32,F32,G32,H32,I32)</f>
        <v>2</v>
      </c>
      <c r="D32" s="37">
        <v>2</v>
      </c>
      <c r="E32" s="37"/>
      <c r="F32" s="37"/>
      <c r="G32" s="37"/>
      <c r="H32" s="37"/>
      <c r="I32" s="40"/>
      <c r="J32" s="5" t="s">
        <v>178</v>
      </c>
      <c r="K32" s="5">
        <v>2</v>
      </c>
    </row>
    <row r="33" spans="1:11" s="5" customFormat="1" ht="14.25" customHeight="1">
      <c r="A33" s="85"/>
      <c r="B33" s="67" t="s">
        <v>107</v>
      </c>
      <c r="C33" s="29">
        <f t="shared" si="2"/>
        <v>2</v>
      </c>
      <c r="D33" s="37"/>
      <c r="E33" s="37">
        <v>2</v>
      </c>
      <c r="F33" s="37"/>
      <c r="G33" s="37"/>
      <c r="H33" s="37"/>
      <c r="I33" s="40"/>
      <c r="J33" s="5" t="s">
        <v>178</v>
      </c>
      <c r="K33" s="5">
        <v>2</v>
      </c>
    </row>
    <row r="34" spans="1:11" s="5" customFormat="1" ht="12.75">
      <c r="A34" s="85"/>
      <c r="B34" s="67" t="s">
        <v>108</v>
      </c>
      <c r="C34" s="29">
        <f t="shared" si="2"/>
        <v>2</v>
      </c>
      <c r="D34" s="37"/>
      <c r="E34" s="37">
        <v>2</v>
      </c>
      <c r="F34" s="37"/>
      <c r="G34" s="37"/>
      <c r="H34" s="37"/>
      <c r="I34" s="40"/>
      <c r="J34" s="5" t="s">
        <v>179</v>
      </c>
    </row>
    <row r="35" spans="1:11" s="5" customFormat="1" ht="12.75">
      <c r="A35" s="85"/>
      <c r="B35" s="67" t="s">
        <v>177</v>
      </c>
      <c r="C35" s="29">
        <f t="shared" si="2"/>
        <v>4</v>
      </c>
      <c r="D35" s="37"/>
      <c r="E35" s="37"/>
      <c r="F35" s="37">
        <v>4</v>
      </c>
      <c r="G35" s="37"/>
      <c r="H35" s="37"/>
      <c r="I35" s="40"/>
      <c r="J35" s="5" t="s">
        <v>179</v>
      </c>
    </row>
    <row r="36" spans="1:11" s="5" customFormat="1" ht="12.75">
      <c r="A36" s="85"/>
      <c r="B36" s="67" t="s">
        <v>109</v>
      </c>
      <c r="C36" s="29">
        <f t="shared" si="2"/>
        <v>4</v>
      </c>
      <c r="D36" s="37"/>
      <c r="E36" s="37"/>
      <c r="F36" s="37">
        <v>4</v>
      </c>
      <c r="G36" s="37"/>
      <c r="H36" s="37"/>
      <c r="I36" s="40"/>
      <c r="J36" s="5" t="s">
        <v>178</v>
      </c>
      <c r="K36" s="5">
        <v>4</v>
      </c>
    </row>
    <row r="37" spans="1:11" s="5" customFormat="1" ht="12.75">
      <c r="A37" s="85"/>
      <c r="B37" s="67" t="s">
        <v>78</v>
      </c>
      <c r="C37" s="29">
        <f t="shared" si="2"/>
        <v>3</v>
      </c>
      <c r="D37" s="37"/>
      <c r="E37" s="37"/>
      <c r="F37" s="37"/>
      <c r="G37" s="37">
        <v>3</v>
      </c>
      <c r="H37" s="37"/>
      <c r="I37" s="40"/>
      <c r="J37" s="5" t="s">
        <v>178</v>
      </c>
      <c r="K37" s="5">
        <v>3</v>
      </c>
    </row>
    <row r="38" spans="1:11" s="5" customFormat="1" ht="12.75">
      <c r="A38" s="85"/>
      <c r="B38" s="67" t="s">
        <v>110</v>
      </c>
      <c r="C38" s="29">
        <f t="shared" si="2"/>
        <v>3</v>
      </c>
      <c r="D38" s="37"/>
      <c r="E38" s="37"/>
      <c r="F38" s="37"/>
      <c r="G38" s="37">
        <v>3</v>
      </c>
      <c r="H38" s="37"/>
      <c r="I38" s="40"/>
      <c r="J38" s="5" t="s">
        <v>178</v>
      </c>
      <c r="K38" s="5">
        <v>3</v>
      </c>
    </row>
    <row r="39" spans="1:11" s="5" customFormat="1" ht="12.75">
      <c r="A39" s="85"/>
      <c r="B39" s="67" t="s">
        <v>111</v>
      </c>
      <c r="C39" s="29">
        <f t="shared" si="2"/>
        <v>4</v>
      </c>
      <c r="D39" s="37"/>
      <c r="E39" s="37"/>
      <c r="F39" s="37"/>
      <c r="G39" s="37"/>
      <c r="H39" s="37">
        <v>4</v>
      </c>
      <c r="I39" s="40"/>
      <c r="J39" s="5" t="s">
        <v>178</v>
      </c>
      <c r="K39" s="5">
        <v>4</v>
      </c>
    </row>
    <row r="40" spans="1:11" s="5" customFormat="1" ht="12.75">
      <c r="A40" s="85"/>
      <c r="B40" s="67" t="s">
        <v>112</v>
      </c>
      <c r="C40" s="29">
        <f t="shared" si="2"/>
        <v>2</v>
      </c>
      <c r="D40" s="37"/>
      <c r="E40" s="37"/>
      <c r="F40" s="37"/>
      <c r="G40" s="37"/>
      <c r="H40" s="37"/>
      <c r="I40" s="40">
        <v>2</v>
      </c>
      <c r="J40" s="5" t="s">
        <v>178</v>
      </c>
      <c r="K40" s="5">
        <v>2</v>
      </c>
    </row>
    <row r="41" spans="1:11" ht="15" thickBot="1">
      <c r="A41" s="79"/>
      <c r="B41" s="86" t="s">
        <v>64</v>
      </c>
      <c r="C41" s="35">
        <f t="shared" ref="C41:I41" si="3">SUM(C32:C40)</f>
        <v>26</v>
      </c>
      <c r="D41" s="35">
        <f t="shared" si="3"/>
        <v>2</v>
      </c>
      <c r="E41" s="36">
        <f t="shared" si="3"/>
        <v>4</v>
      </c>
      <c r="F41" s="35">
        <f t="shared" si="3"/>
        <v>8</v>
      </c>
      <c r="G41" s="36">
        <f t="shared" si="3"/>
        <v>6</v>
      </c>
      <c r="H41" s="35">
        <f t="shared" si="3"/>
        <v>4</v>
      </c>
      <c r="I41" s="36">
        <f t="shared" si="3"/>
        <v>2</v>
      </c>
    </row>
    <row r="42" spans="1:11" ht="15.75" thickBot="1">
      <c r="A42" s="187" t="s">
        <v>133</v>
      </c>
      <c r="B42" s="188"/>
      <c r="C42" s="188"/>
      <c r="D42" s="188"/>
      <c r="E42" s="188"/>
      <c r="F42" s="188"/>
      <c r="G42" s="188"/>
      <c r="H42" s="188"/>
      <c r="I42" s="189"/>
    </row>
    <row r="43" spans="1:11" ht="15.75" thickBot="1">
      <c r="A43" s="199" t="s">
        <v>134</v>
      </c>
      <c r="B43" s="200"/>
      <c r="C43" s="200"/>
      <c r="D43" s="200"/>
      <c r="E43" s="200"/>
      <c r="F43" s="200"/>
      <c r="G43" s="200"/>
      <c r="H43" s="200"/>
      <c r="I43" s="201"/>
    </row>
    <row r="44" spans="1:11" s="5" customFormat="1" ht="12.75">
      <c r="A44" s="84" t="s">
        <v>18</v>
      </c>
      <c r="B44" s="67" t="s">
        <v>113</v>
      </c>
      <c r="C44" s="29">
        <f t="shared" ref="C44:C53" si="4">SUM(D44,E44,F44,G44,H44,I44)</f>
        <v>3</v>
      </c>
      <c r="D44" s="37"/>
      <c r="E44" s="37"/>
      <c r="F44" s="37">
        <v>3</v>
      </c>
      <c r="G44" s="37"/>
      <c r="H44" s="37"/>
      <c r="I44" s="40"/>
    </row>
    <row r="45" spans="1:11" s="5" customFormat="1" ht="12.75">
      <c r="A45" s="84" t="s">
        <v>19</v>
      </c>
      <c r="B45" s="67" t="s">
        <v>114</v>
      </c>
      <c r="C45" s="29">
        <f t="shared" si="4"/>
        <v>4</v>
      </c>
      <c r="D45" s="37"/>
      <c r="E45" s="37"/>
      <c r="F45" s="37">
        <v>4</v>
      </c>
      <c r="G45" s="37"/>
      <c r="H45" s="37"/>
      <c r="I45" s="40"/>
    </row>
    <row r="46" spans="1:11" s="5" customFormat="1" ht="12.75">
      <c r="A46" s="84" t="s">
        <v>20</v>
      </c>
      <c r="B46" s="67" t="s">
        <v>115</v>
      </c>
      <c r="C46" s="29">
        <f t="shared" si="4"/>
        <v>3</v>
      </c>
      <c r="D46" s="37"/>
      <c r="E46" s="37"/>
      <c r="F46" s="37">
        <v>3</v>
      </c>
      <c r="G46" s="37"/>
      <c r="H46" s="37"/>
      <c r="I46" s="40"/>
    </row>
    <row r="47" spans="1:11" s="5" customFormat="1" ht="12.75">
      <c r="A47" s="84" t="s">
        <v>21</v>
      </c>
      <c r="B47" s="67" t="s">
        <v>116</v>
      </c>
      <c r="C47" s="29">
        <f t="shared" si="4"/>
        <v>3</v>
      </c>
      <c r="D47" s="37"/>
      <c r="E47" s="37"/>
      <c r="F47" s="37">
        <v>3</v>
      </c>
      <c r="G47" s="37"/>
      <c r="H47" s="37"/>
      <c r="I47" s="40"/>
    </row>
    <row r="48" spans="1:11" s="5" customFormat="1" ht="12.75">
      <c r="A48" s="84" t="s">
        <v>22</v>
      </c>
      <c r="B48" s="67" t="s">
        <v>117</v>
      </c>
      <c r="C48" s="29">
        <f t="shared" si="4"/>
        <v>3</v>
      </c>
      <c r="D48" s="37"/>
      <c r="E48" s="37"/>
      <c r="F48" s="37"/>
      <c r="G48" s="37"/>
      <c r="H48" s="37">
        <v>3</v>
      </c>
      <c r="I48" s="40"/>
    </row>
    <row r="49" spans="1:9" s="5" customFormat="1" ht="12.75">
      <c r="A49" s="84" t="s">
        <v>23</v>
      </c>
      <c r="B49" s="67" t="s">
        <v>118</v>
      </c>
      <c r="C49" s="29">
        <f t="shared" si="4"/>
        <v>3</v>
      </c>
      <c r="D49" s="37"/>
      <c r="E49" s="37"/>
      <c r="F49" s="37"/>
      <c r="G49" s="37"/>
      <c r="H49" s="37"/>
      <c r="I49" s="40">
        <v>3</v>
      </c>
    </row>
    <row r="50" spans="1:9" s="5" customFormat="1" ht="12.75">
      <c r="A50" s="84" t="s">
        <v>24</v>
      </c>
      <c r="B50" s="67" t="s">
        <v>119</v>
      </c>
      <c r="C50" s="29">
        <f t="shared" si="4"/>
        <v>2</v>
      </c>
      <c r="D50" s="37"/>
      <c r="E50" s="37"/>
      <c r="F50" s="37"/>
      <c r="G50" s="37"/>
      <c r="H50" s="37"/>
      <c r="I50" s="40">
        <v>2</v>
      </c>
    </row>
    <row r="51" spans="1:9" s="5" customFormat="1" ht="12.75">
      <c r="A51" s="84" t="s">
        <v>25</v>
      </c>
      <c r="B51" s="67" t="s">
        <v>120</v>
      </c>
      <c r="C51" s="29">
        <f t="shared" si="4"/>
        <v>3</v>
      </c>
      <c r="D51" s="37"/>
      <c r="E51" s="37"/>
      <c r="F51" s="37"/>
      <c r="G51" s="37"/>
      <c r="H51" s="37">
        <v>3</v>
      </c>
      <c r="I51" s="40"/>
    </row>
    <row r="52" spans="1:9" s="5" customFormat="1" ht="12.75">
      <c r="A52" s="84" t="s">
        <v>26</v>
      </c>
      <c r="B52" s="67" t="s">
        <v>121</v>
      </c>
      <c r="C52" s="29">
        <f t="shared" si="4"/>
        <v>2</v>
      </c>
      <c r="D52" s="37"/>
      <c r="E52" s="37"/>
      <c r="F52" s="37"/>
      <c r="G52" s="37"/>
      <c r="H52" s="37"/>
      <c r="I52" s="40">
        <v>2</v>
      </c>
    </row>
    <row r="53" spans="1:9" s="5" customFormat="1" ht="12.75">
      <c r="A53" s="84" t="s">
        <v>27</v>
      </c>
      <c r="B53" s="67" t="s">
        <v>122</v>
      </c>
      <c r="C53" s="29">
        <f t="shared" si="4"/>
        <v>2</v>
      </c>
      <c r="D53" s="37"/>
      <c r="E53" s="37"/>
      <c r="F53" s="37"/>
      <c r="G53" s="37"/>
      <c r="H53" s="37"/>
      <c r="I53" s="40">
        <v>2</v>
      </c>
    </row>
    <row r="54" spans="1:9" ht="15" thickBot="1">
      <c r="A54" s="79"/>
      <c r="B54" s="81" t="s">
        <v>140</v>
      </c>
      <c r="C54" s="35">
        <f t="shared" ref="C54:I54" si="5">SUM(C44:C53)</f>
        <v>28</v>
      </c>
      <c r="D54" s="35">
        <f t="shared" si="5"/>
        <v>0</v>
      </c>
      <c r="E54" s="36">
        <f t="shared" si="5"/>
        <v>0</v>
      </c>
      <c r="F54" s="35">
        <f t="shared" si="5"/>
        <v>13</v>
      </c>
      <c r="G54" s="36">
        <f t="shared" si="5"/>
        <v>0</v>
      </c>
      <c r="H54" s="35">
        <f t="shared" si="5"/>
        <v>6</v>
      </c>
      <c r="I54" s="36">
        <f t="shared" si="5"/>
        <v>9</v>
      </c>
    </row>
    <row r="55" spans="1:9" ht="15.75" thickBot="1">
      <c r="A55" s="199" t="s">
        <v>144</v>
      </c>
      <c r="B55" s="200"/>
      <c r="C55" s="200"/>
      <c r="D55" s="200"/>
      <c r="E55" s="200"/>
      <c r="F55" s="200"/>
      <c r="G55" s="200"/>
      <c r="H55" s="200"/>
      <c r="I55" s="201"/>
    </row>
    <row r="56" spans="1:9" s="5" customFormat="1" ht="12.75">
      <c r="A56" s="84" t="s">
        <v>18</v>
      </c>
      <c r="B56" s="67" t="s">
        <v>123</v>
      </c>
      <c r="C56" s="29">
        <f t="shared" ref="C56:C65" si="6">SUM(D56,E56,F56,G56,H56,I56)</f>
        <v>3</v>
      </c>
      <c r="D56" s="37"/>
      <c r="E56" s="37"/>
      <c r="F56" s="37">
        <v>3</v>
      </c>
      <c r="G56" s="37"/>
      <c r="H56" s="37"/>
      <c r="I56" s="40"/>
    </row>
    <row r="57" spans="1:9" s="5" customFormat="1" ht="12.75">
      <c r="A57" s="84" t="s">
        <v>19</v>
      </c>
      <c r="B57" s="67" t="s">
        <v>124</v>
      </c>
      <c r="C57" s="29">
        <f t="shared" si="6"/>
        <v>4</v>
      </c>
      <c r="D57" s="37"/>
      <c r="E57" s="37"/>
      <c r="F57" s="37">
        <v>4</v>
      </c>
      <c r="G57" s="37"/>
      <c r="H57" s="37"/>
      <c r="I57" s="40"/>
    </row>
    <row r="58" spans="1:9" s="5" customFormat="1" ht="12.75">
      <c r="A58" s="84" t="s">
        <v>20</v>
      </c>
      <c r="B58" s="67" t="s">
        <v>125</v>
      </c>
      <c r="C58" s="29">
        <f t="shared" si="6"/>
        <v>3</v>
      </c>
      <c r="D58" s="37"/>
      <c r="E58" s="37"/>
      <c r="F58" s="37">
        <v>3</v>
      </c>
      <c r="G58" s="37"/>
      <c r="H58" s="37"/>
      <c r="I58" s="40"/>
    </row>
    <row r="59" spans="1:9" s="5" customFormat="1" ht="12.75">
      <c r="A59" s="84" t="s">
        <v>21</v>
      </c>
      <c r="B59" s="67" t="s">
        <v>126</v>
      </c>
      <c r="C59" s="29">
        <f t="shared" si="6"/>
        <v>3</v>
      </c>
      <c r="D59" s="37"/>
      <c r="E59" s="37"/>
      <c r="F59" s="37">
        <v>3</v>
      </c>
      <c r="G59" s="37"/>
      <c r="H59" s="37"/>
      <c r="I59" s="40"/>
    </row>
    <row r="60" spans="1:9" s="5" customFormat="1" ht="12.75">
      <c r="A60" s="84" t="s">
        <v>22</v>
      </c>
      <c r="B60" s="67" t="s">
        <v>127</v>
      </c>
      <c r="C60" s="29">
        <f t="shared" si="6"/>
        <v>3</v>
      </c>
      <c r="D60" s="37"/>
      <c r="E60" s="37"/>
      <c r="F60" s="37"/>
      <c r="G60" s="37"/>
      <c r="H60" s="37">
        <v>3</v>
      </c>
      <c r="I60" s="40"/>
    </row>
    <row r="61" spans="1:9" s="5" customFormat="1" ht="12.75">
      <c r="A61" s="84" t="s">
        <v>23</v>
      </c>
      <c r="B61" s="67" t="s">
        <v>128</v>
      </c>
      <c r="C61" s="29">
        <f t="shared" si="6"/>
        <v>3</v>
      </c>
      <c r="D61" s="37"/>
      <c r="E61" s="37"/>
      <c r="F61" s="37"/>
      <c r="G61" s="37"/>
      <c r="H61" s="37"/>
      <c r="I61" s="40">
        <v>3</v>
      </c>
    </row>
    <row r="62" spans="1:9" s="5" customFormat="1" ht="12.75">
      <c r="A62" s="84" t="s">
        <v>24</v>
      </c>
      <c r="B62" s="67" t="s">
        <v>129</v>
      </c>
      <c r="C62" s="29">
        <f t="shared" si="6"/>
        <v>2</v>
      </c>
      <c r="D62" s="37"/>
      <c r="E62" s="37"/>
      <c r="F62" s="37"/>
      <c r="G62" s="37"/>
      <c r="H62" s="37"/>
      <c r="I62" s="40">
        <v>2</v>
      </c>
    </row>
    <row r="63" spans="1:9" s="5" customFormat="1" ht="12.75">
      <c r="A63" s="84" t="s">
        <v>25</v>
      </c>
      <c r="B63" s="67" t="s">
        <v>130</v>
      </c>
      <c r="C63" s="29">
        <f t="shared" si="6"/>
        <v>3</v>
      </c>
      <c r="D63" s="37"/>
      <c r="E63" s="37"/>
      <c r="F63" s="37"/>
      <c r="G63" s="37"/>
      <c r="H63" s="37">
        <v>3</v>
      </c>
      <c r="I63" s="40"/>
    </row>
    <row r="64" spans="1:9" s="5" customFormat="1" ht="12.75">
      <c r="A64" s="84" t="s">
        <v>26</v>
      </c>
      <c r="B64" s="67" t="s">
        <v>131</v>
      </c>
      <c r="C64" s="29">
        <f t="shared" si="6"/>
        <v>2</v>
      </c>
      <c r="D64" s="37"/>
      <c r="E64" s="37"/>
      <c r="F64" s="37"/>
      <c r="G64" s="37"/>
      <c r="H64" s="37"/>
      <c r="I64" s="40">
        <v>2</v>
      </c>
    </row>
    <row r="65" spans="1:11" s="5" customFormat="1" ht="12.75">
      <c r="A65" s="84" t="s">
        <v>27</v>
      </c>
      <c r="B65" s="67" t="s">
        <v>132</v>
      </c>
      <c r="C65" s="29">
        <f t="shared" si="6"/>
        <v>2</v>
      </c>
      <c r="D65" s="37"/>
      <c r="E65" s="37"/>
      <c r="F65" s="37"/>
      <c r="G65" s="37"/>
      <c r="H65" s="37"/>
      <c r="I65" s="40">
        <v>2</v>
      </c>
    </row>
    <row r="66" spans="1:11" ht="15" thickBot="1">
      <c r="A66" s="79"/>
      <c r="B66" s="81" t="s">
        <v>141</v>
      </c>
      <c r="C66" s="35">
        <f t="shared" ref="C66:I66" si="7">SUM(C56:C65)</f>
        <v>28</v>
      </c>
      <c r="D66" s="35">
        <f t="shared" si="7"/>
        <v>0</v>
      </c>
      <c r="E66" s="36">
        <f t="shared" si="7"/>
        <v>0</v>
      </c>
      <c r="F66" s="35">
        <f t="shared" si="7"/>
        <v>13</v>
      </c>
      <c r="G66" s="36">
        <f t="shared" si="7"/>
        <v>0</v>
      </c>
      <c r="H66" s="35">
        <f t="shared" si="7"/>
        <v>6</v>
      </c>
      <c r="I66" s="36">
        <f t="shared" si="7"/>
        <v>9</v>
      </c>
    </row>
    <row r="67" spans="1:11" ht="15.75" thickBot="1">
      <c r="A67" s="199" t="s">
        <v>135</v>
      </c>
      <c r="B67" s="200"/>
      <c r="C67" s="200"/>
      <c r="D67" s="200"/>
      <c r="E67" s="200"/>
      <c r="F67" s="200"/>
      <c r="G67" s="200"/>
      <c r="H67" s="200"/>
      <c r="I67" s="201"/>
    </row>
    <row r="68" spans="1:11" s="5" customFormat="1" ht="12.75">
      <c r="A68" s="84" t="s">
        <v>18</v>
      </c>
      <c r="B68" s="67" t="s">
        <v>145</v>
      </c>
      <c r="C68" s="29">
        <f t="shared" ref="C68:C77" si="8">SUM(D68,E68,F68,G68,H68,I68)</f>
        <v>3</v>
      </c>
      <c r="D68" s="37"/>
      <c r="E68" s="37"/>
      <c r="F68" s="37">
        <v>3</v>
      </c>
      <c r="G68" s="37"/>
      <c r="H68" s="37"/>
      <c r="I68" s="40"/>
    </row>
    <row r="69" spans="1:11" s="5" customFormat="1" ht="12.75">
      <c r="A69" s="84" t="s">
        <v>19</v>
      </c>
      <c r="B69" s="67" t="s">
        <v>146</v>
      </c>
      <c r="C69" s="29">
        <f t="shared" si="8"/>
        <v>4</v>
      </c>
      <c r="D69" s="37"/>
      <c r="E69" s="37"/>
      <c r="F69" s="37">
        <v>4</v>
      </c>
      <c r="G69" s="37"/>
      <c r="H69" s="37"/>
      <c r="I69" s="40"/>
    </row>
    <row r="70" spans="1:11" s="5" customFormat="1" ht="12.75">
      <c r="A70" s="84" t="s">
        <v>20</v>
      </c>
      <c r="B70" s="67" t="s">
        <v>147</v>
      </c>
      <c r="C70" s="29">
        <f t="shared" si="8"/>
        <v>3</v>
      </c>
      <c r="D70" s="37"/>
      <c r="E70" s="37"/>
      <c r="F70" s="37">
        <v>3</v>
      </c>
      <c r="G70" s="37"/>
      <c r="H70" s="37"/>
      <c r="I70" s="40"/>
    </row>
    <row r="71" spans="1:11" s="5" customFormat="1" ht="12.75">
      <c r="A71" s="84" t="s">
        <v>21</v>
      </c>
      <c r="B71" s="67" t="s">
        <v>172</v>
      </c>
      <c r="C71" s="29">
        <f t="shared" si="8"/>
        <v>3</v>
      </c>
      <c r="D71" s="37"/>
      <c r="E71" s="37"/>
      <c r="F71" s="37">
        <v>3</v>
      </c>
      <c r="G71" s="37"/>
      <c r="H71" s="37"/>
      <c r="I71" s="40"/>
    </row>
    <row r="72" spans="1:11" s="5" customFormat="1" ht="12.75">
      <c r="A72" s="84" t="s">
        <v>22</v>
      </c>
      <c r="B72" s="67" t="s">
        <v>148</v>
      </c>
      <c r="C72" s="29">
        <f t="shared" si="8"/>
        <v>3</v>
      </c>
      <c r="D72" s="37"/>
      <c r="E72" s="37"/>
      <c r="F72" s="37"/>
      <c r="G72" s="37"/>
      <c r="H72" s="37">
        <v>3</v>
      </c>
      <c r="I72" s="40"/>
    </row>
    <row r="73" spans="1:11" s="5" customFormat="1" ht="12.75">
      <c r="A73" s="84" t="s">
        <v>23</v>
      </c>
      <c r="B73" s="67" t="s">
        <v>149</v>
      </c>
      <c r="C73" s="29">
        <f t="shared" si="8"/>
        <v>3</v>
      </c>
      <c r="D73" s="37"/>
      <c r="E73" s="37"/>
      <c r="F73" s="37"/>
      <c r="G73" s="37"/>
      <c r="H73" s="37"/>
      <c r="I73" s="40">
        <v>3</v>
      </c>
    </row>
    <row r="74" spans="1:11" s="5" customFormat="1" ht="12.75">
      <c r="A74" s="84" t="s">
        <v>24</v>
      </c>
      <c r="B74" s="67" t="s">
        <v>150</v>
      </c>
      <c r="C74" s="29">
        <f t="shared" si="8"/>
        <v>2</v>
      </c>
      <c r="D74" s="37"/>
      <c r="E74" s="37"/>
      <c r="F74" s="37"/>
      <c r="G74" s="37"/>
      <c r="H74" s="37"/>
      <c r="I74" s="40">
        <v>2</v>
      </c>
    </row>
    <row r="75" spans="1:11" s="5" customFormat="1" ht="12.75">
      <c r="A75" s="84" t="s">
        <v>25</v>
      </c>
      <c r="B75" s="67" t="s">
        <v>151</v>
      </c>
      <c r="C75" s="29">
        <f t="shared" si="8"/>
        <v>3</v>
      </c>
      <c r="D75" s="37"/>
      <c r="E75" s="37"/>
      <c r="F75" s="37"/>
      <c r="G75" s="37"/>
      <c r="H75" s="37">
        <v>3</v>
      </c>
      <c r="I75" s="40"/>
    </row>
    <row r="76" spans="1:11" s="5" customFormat="1" ht="12.75">
      <c r="A76" s="84" t="s">
        <v>26</v>
      </c>
      <c r="B76" s="67" t="s">
        <v>152</v>
      </c>
      <c r="C76" s="29">
        <f t="shared" si="8"/>
        <v>2</v>
      </c>
      <c r="D76" s="37"/>
      <c r="E76" s="37"/>
      <c r="F76" s="37"/>
      <c r="G76" s="37"/>
      <c r="H76" s="37"/>
      <c r="I76" s="40">
        <v>2</v>
      </c>
    </row>
    <row r="77" spans="1:11" s="5" customFormat="1" ht="12.75">
      <c r="A77" s="84" t="s">
        <v>27</v>
      </c>
      <c r="B77" s="67" t="s">
        <v>153</v>
      </c>
      <c r="C77" s="29">
        <f t="shared" si="8"/>
        <v>2</v>
      </c>
      <c r="D77" s="37"/>
      <c r="E77" s="37"/>
      <c r="F77" s="37"/>
      <c r="G77" s="37"/>
      <c r="H77" s="37"/>
      <c r="I77" s="40">
        <v>2</v>
      </c>
    </row>
    <row r="78" spans="1:11" ht="15" thickBot="1">
      <c r="A78" s="79"/>
      <c r="B78" s="81" t="s">
        <v>142</v>
      </c>
      <c r="C78" s="35">
        <f t="shared" ref="C78:I78" si="9">SUM(C68:C77)</f>
        <v>28</v>
      </c>
      <c r="D78" s="35">
        <f t="shared" si="9"/>
        <v>0</v>
      </c>
      <c r="E78" s="36">
        <f t="shared" si="9"/>
        <v>0</v>
      </c>
      <c r="F78" s="35">
        <f t="shared" si="9"/>
        <v>13</v>
      </c>
      <c r="G78" s="36">
        <f t="shared" si="9"/>
        <v>0</v>
      </c>
      <c r="H78" s="35">
        <f t="shared" si="9"/>
        <v>6</v>
      </c>
      <c r="I78" s="36">
        <f t="shared" si="9"/>
        <v>9</v>
      </c>
    </row>
    <row r="79" spans="1:11" ht="15.75" thickBot="1">
      <c r="A79" s="199" t="s">
        <v>136</v>
      </c>
      <c r="B79" s="200"/>
      <c r="C79" s="200"/>
      <c r="D79" s="200"/>
      <c r="E79" s="200"/>
      <c r="F79" s="200"/>
      <c r="G79" s="200"/>
      <c r="H79" s="200"/>
      <c r="I79" s="201"/>
    </row>
    <row r="80" spans="1:11" s="5" customFormat="1" ht="12.75">
      <c r="A80" s="84" t="s">
        <v>18</v>
      </c>
      <c r="B80" s="67" t="s">
        <v>154</v>
      </c>
      <c r="C80" s="29">
        <f t="shared" ref="C80:C89" si="10">SUM(D80,E80,F80,G80,H80,I80)</f>
        <v>3</v>
      </c>
      <c r="D80" s="37"/>
      <c r="E80" s="37"/>
      <c r="F80" s="37">
        <v>3</v>
      </c>
      <c r="G80" s="37"/>
      <c r="H80" s="37"/>
      <c r="I80" s="40"/>
      <c r="J80" s="5" t="s">
        <v>178</v>
      </c>
      <c r="K80" s="5">
        <v>3</v>
      </c>
    </row>
    <row r="81" spans="1:11" s="5" customFormat="1" ht="12.75">
      <c r="A81" s="84" t="s">
        <v>19</v>
      </c>
      <c r="B81" s="67" t="s">
        <v>155</v>
      </c>
      <c r="C81" s="29">
        <f t="shared" si="10"/>
        <v>4</v>
      </c>
      <c r="D81" s="37"/>
      <c r="E81" s="37"/>
      <c r="F81" s="37">
        <v>4</v>
      </c>
      <c r="G81" s="37"/>
      <c r="H81" s="37"/>
      <c r="I81" s="40"/>
      <c r="J81" s="5" t="s">
        <v>178</v>
      </c>
      <c r="K81" s="5">
        <v>4</v>
      </c>
    </row>
    <row r="82" spans="1:11" s="5" customFormat="1" ht="12.75">
      <c r="A82" s="84" t="s">
        <v>20</v>
      </c>
      <c r="B82" s="67" t="s">
        <v>156</v>
      </c>
      <c r="C82" s="29">
        <f t="shared" si="10"/>
        <v>3</v>
      </c>
      <c r="D82" s="37"/>
      <c r="E82" s="37"/>
      <c r="F82" s="37">
        <v>3</v>
      </c>
      <c r="G82" s="37"/>
      <c r="H82" s="37"/>
      <c r="I82" s="40"/>
      <c r="J82" s="5" t="s">
        <v>178</v>
      </c>
      <c r="K82" s="5">
        <v>3</v>
      </c>
    </row>
    <row r="83" spans="1:11" s="5" customFormat="1" ht="12.75">
      <c r="A83" s="84" t="s">
        <v>21</v>
      </c>
      <c r="B83" s="67" t="s">
        <v>157</v>
      </c>
      <c r="C83" s="29">
        <f t="shared" si="10"/>
        <v>3</v>
      </c>
      <c r="D83" s="37"/>
      <c r="E83" s="37"/>
      <c r="F83" s="37">
        <v>3</v>
      </c>
      <c r="G83" s="37"/>
      <c r="H83" s="37"/>
      <c r="I83" s="40"/>
      <c r="J83" s="5" t="s">
        <v>178</v>
      </c>
      <c r="K83" s="5">
        <v>3</v>
      </c>
    </row>
    <row r="84" spans="1:11" s="5" customFormat="1" ht="12.75">
      <c r="A84" s="84" t="s">
        <v>22</v>
      </c>
      <c r="B84" s="67" t="s">
        <v>158</v>
      </c>
      <c r="C84" s="29">
        <f t="shared" si="10"/>
        <v>3</v>
      </c>
      <c r="D84" s="37"/>
      <c r="E84" s="37"/>
      <c r="F84" s="37"/>
      <c r="G84" s="37"/>
      <c r="H84" s="37">
        <v>3</v>
      </c>
      <c r="I84" s="40"/>
      <c r="J84" s="5" t="s">
        <v>178</v>
      </c>
      <c r="K84" s="5">
        <v>3</v>
      </c>
    </row>
    <row r="85" spans="1:11" s="5" customFormat="1" ht="12.75">
      <c r="A85" s="84" t="s">
        <v>23</v>
      </c>
      <c r="B85" s="67" t="s">
        <v>159</v>
      </c>
      <c r="C85" s="29">
        <f t="shared" si="10"/>
        <v>3</v>
      </c>
      <c r="D85" s="37"/>
      <c r="E85" s="37"/>
      <c r="F85" s="37"/>
      <c r="G85" s="37"/>
      <c r="H85" s="37"/>
      <c r="I85" s="40">
        <v>3</v>
      </c>
      <c r="J85" s="5" t="s">
        <v>178</v>
      </c>
      <c r="K85" s="5">
        <v>3</v>
      </c>
    </row>
    <row r="86" spans="1:11" s="5" customFormat="1" ht="12.75">
      <c r="A86" s="84" t="s">
        <v>24</v>
      </c>
      <c r="B86" s="67" t="s">
        <v>160</v>
      </c>
      <c r="C86" s="29">
        <f t="shared" si="10"/>
        <v>2</v>
      </c>
      <c r="D86" s="37"/>
      <c r="E86" s="37"/>
      <c r="F86" s="37"/>
      <c r="G86" s="37"/>
      <c r="H86" s="37"/>
      <c r="I86" s="40">
        <v>2</v>
      </c>
      <c r="J86" s="5" t="s">
        <v>180</v>
      </c>
    </row>
    <row r="87" spans="1:11" s="5" customFormat="1" ht="12.75">
      <c r="A87" s="84" t="s">
        <v>25</v>
      </c>
      <c r="B87" s="67" t="s">
        <v>161</v>
      </c>
      <c r="C87" s="29">
        <f t="shared" si="10"/>
        <v>3</v>
      </c>
      <c r="D87" s="37"/>
      <c r="E87" s="37"/>
      <c r="F87" s="37"/>
      <c r="G87" s="37"/>
      <c r="H87" s="37">
        <v>3</v>
      </c>
      <c r="I87" s="40"/>
      <c r="J87" s="5" t="s">
        <v>188</v>
      </c>
    </row>
    <row r="88" spans="1:11" s="5" customFormat="1" ht="12.75">
      <c r="A88" s="84" t="s">
        <v>26</v>
      </c>
      <c r="B88" s="67" t="s">
        <v>162</v>
      </c>
      <c r="C88" s="29">
        <f t="shared" si="10"/>
        <v>2</v>
      </c>
      <c r="D88" s="37"/>
      <c r="E88" s="37"/>
      <c r="F88" s="37"/>
      <c r="G88" s="37"/>
      <c r="H88" s="37"/>
      <c r="I88" s="40">
        <v>2</v>
      </c>
      <c r="J88" s="5" t="s">
        <v>183</v>
      </c>
    </row>
    <row r="89" spans="1:11" s="5" customFormat="1" ht="12.75">
      <c r="A89" s="84" t="s">
        <v>27</v>
      </c>
      <c r="B89" s="67" t="s">
        <v>167</v>
      </c>
      <c r="C89" s="29">
        <f t="shared" si="10"/>
        <v>2</v>
      </c>
      <c r="D89" s="37"/>
      <c r="E89" s="37"/>
      <c r="F89" s="37"/>
      <c r="G89" s="37"/>
      <c r="H89" s="37"/>
      <c r="I89" s="40">
        <v>2</v>
      </c>
      <c r="J89" s="5" t="s">
        <v>186</v>
      </c>
    </row>
    <row r="90" spans="1:11" ht="15" thickBot="1">
      <c r="A90" s="79"/>
      <c r="B90" s="81" t="s">
        <v>143</v>
      </c>
      <c r="C90" s="35">
        <f t="shared" ref="C90:I90" si="11">SUM(C80:C89)</f>
        <v>28</v>
      </c>
      <c r="D90" s="35">
        <f t="shared" si="11"/>
        <v>0</v>
      </c>
      <c r="E90" s="36">
        <f t="shared" si="11"/>
        <v>0</v>
      </c>
      <c r="F90" s="35">
        <f t="shared" si="11"/>
        <v>13</v>
      </c>
      <c r="G90" s="36">
        <f t="shared" si="11"/>
        <v>0</v>
      </c>
      <c r="H90" s="35">
        <f t="shared" si="11"/>
        <v>6</v>
      </c>
      <c r="I90" s="36">
        <f t="shared" si="11"/>
        <v>9</v>
      </c>
    </row>
    <row r="91" spans="1:11" ht="15.75" thickBot="1">
      <c r="A91" s="199" t="s">
        <v>137</v>
      </c>
      <c r="B91" s="200"/>
      <c r="C91" s="200"/>
      <c r="D91" s="200"/>
      <c r="E91" s="200"/>
      <c r="F91" s="200"/>
      <c r="G91" s="200"/>
      <c r="H91" s="200"/>
      <c r="I91" s="201"/>
    </row>
    <row r="92" spans="1:11" s="5" customFormat="1" ht="13.5" customHeight="1">
      <c r="A92" s="26"/>
      <c r="B92" s="65" t="s">
        <v>164</v>
      </c>
      <c r="C92" s="29">
        <f t="shared" ref="C92:C112" si="12">SUM(D92,E92,F92,G92,H92,I92)</f>
        <v>12</v>
      </c>
      <c r="D92" s="37">
        <v>3</v>
      </c>
      <c r="E92" s="40">
        <v>3</v>
      </c>
      <c r="F92" s="37">
        <v>3</v>
      </c>
      <c r="G92" s="40">
        <v>3</v>
      </c>
      <c r="H92" s="37"/>
      <c r="I92" s="40"/>
    </row>
    <row r="93" spans="1:11" s="5" customFormat="1" ht="12.75">
      <c r="A93" s="26"/>
      <c r="B93" s="67" t="s">
        <v>77</v>
      </c>
      <c r="C93" s="29">
        <f t="shared" si="12"/>
        <v>2</v>
      </c>
      <c r="D93" s="38">
        <v>2</v>
      </c>
      <c r="E93" s="41"/>
      <c r="F93" s="38"/>
      <c r="G93" s="43"/>
      <c r="H93" s="38"/>
      <c r="I93" s="43"/>
      <c r="J93" s="5" t="s">
        <v>187</v>
      </c>
    </row>
    <row r="94" spans="1:11" s="5" customFormat="1" ht="12.75">
      <c r="A94" s="26"/>
      <c r="B94" s="67" t="s">
        <v>82</v>
      </c>
      <c r="C94" s="29">
        <f t="shared" si="12"/>
        <v>2</v>
      </c>
      <c r="D94" s="38">
        <v>2</v>
      </c>
      <c r="E94" s="41"/>
      <c r="F94" s="38"/>
      <c r="G94" s="43"/>
      <c r="H94" s="38"/>
      <c r="I94" s="43"/>
      <c r="J94" s="5" t="s">
        <v>180</v>
      </c>
    </row>
    <row r="95" spans="1:11" s="5" customFormat="1" ht="12.75">
      <c r="A95" s="26"/>
      <c r="B95" s="67" t="s">
        <v>83</v>
      </c>
      <c r="C95" s="29">
        <f t="shared" si="12"/>
        <v>3</v>
      </c>
      <c r="D95" s="38">
        <v>3</v>
      </c>
      <c r="E95" s="41"/>
      <c r="F95" s="38"/>
      <c r="G95" s="43"/>
      <c r="H95" s="38"/>
      <c r="I95" s="43"/>
      <c r="J95" s="5" t="s">
        <v>188</v>
      </c>
    </row>
    <row r="96" spans="1:11" s="5" customFormat="1" ht="12.75">
      <c r="A96" s="26"/>
      <c r="B96" s="67" t="s">
        <v>84</v>
      </c>
      <c r="C96" s="29">
        <f t="shared" si="12"/>
        <v>2</v>
      </c>
      <c r="D96" s="38"/>
      <c r="E96" s="41">
        <v>2</v>
      </c>
      <c r="F96" s="38"/>
      <c r="G96" s="43"/>
      <c r="H96" s="38"/>
      <c r="I96" s="43"/>
      <c r="J96" s="5" t="s">
        <v>178</v>
      </c>
      <c r="K96" s="5">
        <v>2</v>
      </c>
    </row>
    <row r="97" spans="1:11" s="5" customFormat="1" ht="12.75">
      <c r="A97" s="26"/>
      <c r="B97" s="67" t="s">
        <v>85</v>
      </c>
      <c r="C97" s="29">
        <f t="shared" si="12"/>
        <v>2</v>
      </c>
      <c r="D97" s="38">
        <v>2</v>
      </c>
      <c r="E97" s="41"/>
      <c r="F97" s="38"/>
      <c r="G97" s="43"/>
      <c r="H97" s="38"/>
      <c r="I97" s="43"/>
      <c r="J97" s="5" t="s">
        <v>188</v>
      </c>
    </row>
    <row r="98" spans="1:11" s="5" customFormat="1" ht="12.75">
      <c r="A98" s="26"/>
      <c r="B98" s="67" t="s">
        <v>86</v>
      </c>
      <c r="C98" s="29">
        <f t="shared" si="12"/>
        <v>3</v>
      </c>
      <c r="D98" s="38">
        <v>3</v>
      </c>
      <c r="E98" s="41"/>
      <c r="F98" s="38"/>
      <c r="G98" s="43"/>
      <c r="H98" s="38"/>
      <c r="I98" s="43"/>
      <c r="J98" s="5" t="s">
        <v>183</v>
      </c>
    </row>
    <row r="99" spans="1:11" s="5" customFormat="1" ht="12.75">
      <c r="A99" s="26"/>
      <c r="B99" s="67" t="s">
        <v>66</v>
      </c>
      <c r="C99" s="29">
        <f t="shared" si="12"/>
        <v>2</v>
      </c>
      <c r="D99" s="38"/>
      <c r="E99" s="41">
        <v>2</v>
      </c>
      <c r="F99" s="38"/>
      <c r="G99" s="43"/>
      <c r="H99" s="38"/>
      <c r="I99" s="43"/>
      <c r="J99" s="5" t="s">
        <v>180</v>
      </c>
    </row>
    <row r="100" spans="1:11" s="5" customFormat="1" ht="12.75">
      <c r="A100" s="26"/>
      <c r="B100" s="67" t="s">
        <v>87</v>
      </c>
      <c r="C100" s="29">
        <f t="shared" si="12"/>
        <v>3</v>
      </c>
      <c r="D100" s="38">
        <v>3</v>
      </c>
      <c r="E100" s="41"/>
      <c r="F100" s="38"/>
      <c r="G100" s="43"/>
      <c r="H100" s="38"/>
      <c r="I100" s="43"/>
      <c r="J100" s="5" t="s">
        <v>184</v>
      </c>
    </row>
    <row r="101" spans="1:11" s="5" customFormat="1" ht="12.75">
      <c r="A101" s="26"/>
      <c r="B101" s="67" t="s">
        <v>88</v>
      </c>
      <c r="C101" s="29">
        <f t="shared" si="12"/>
        <v>2</v>
      </c>
      <c r="D101" s="38"/>
      <c r="E101" s="41">
        <v>2</v>
      </c>
      <c r="F101" s="38"/>
      <c r="G101" s="43"/>
      <c r="H101" s="38"/>
      <c r="I101" s="43"/>
      <c r="J101" s="5" t="s">
        <v>184</v>
      </c>
    </row>
    <row r="102" spans="1:11" s="5" customFormat="1" ht="12.75">
      <c r="A102" s="26"/>
      <c r="B102" s="67" t="s">
        <v>89</v>
      </c>
      <c r="C102" s="29">
        <f t="shared" si="12"/>
        <v>2</v>
      </c>
      <c r="D102" s="38"/>
      <c r="E102" s="41">
        <v>2</v>
      </c>
      <c r="F102" s="38"/>
      <c r="G102" s="43"/>
      <c r="H102" s="38"/>
      <c r="I102" s="43"/>
      <c r="J102" s="5" t="s">
        <v>178</v>
      </c>
      <c r="K102" s="5">
        <v>2</v>
      </c>
    </row>
    <row r="103" spans="1:11" s="5" customFormat="1" ht="12.75">
      <c r="A103" s="26"/>
      <c r="B103" s="67" t="s">
        <v>170</v>
      </c>
      <c r="C103" s="29">
        <f t="shared" si="12"/>
        <v>2</v>
      </c>
      <c r="D103" s="38"/>
      <c r="E103" s="41">
        <v>2</v>
      </c>
      <c r="F103" s="38"/>
      <c r="G103" s="43"/>
      <c r="H103" s="38"/>
      <c r="I103" s="43"/>
      <c r="J103" s="5" t="s">
        <v>185</v>
      </c>
    </row>
    <row r="104" spans="1:11" s="5" customFormat="1" ht="12.75">
      <c r="A104" s="26"/>
      <c r="B104" s="67" t="s">
        <v>90</v>
      </c>
      <c r="C104" s="29">
        <f t="shared" si="12"/>
        <v>3</v>
      </c>
      <c r="D104" s="38"/>
      <c r="E104" s="41"/>
      <c r="F104" s="38">
        <v>3</v>
      </c>
      <c r="G104" s="43"/>
      <c r="H104" s="38"/>
      <c r="I104" s="43"/>
      <c r="J104" s="5" t="s">
        <v>180</v>
      </c>
    </row>
    <row r="105" spans="1:11" s="5" customFormat="1" ht="12.75">
      <c r="A105" s="26"/>
      <c r="B105" s="67" t="s">
        <v>91</v>
      </c>
      <c r="C105" s="29">
        <f t="shared" si="12"/>
        <v>3</v>
      </c>
      <c r="D105" s="38"/>
      <c r="E105" s="41"/>
      <c r="F105" s="38"/>
      <c r="G105" s="43"/>
      <c r="H105" s="38"/>
      <c r="I105" s="43">
        <v>3</v>
      </c>
      <c r="J105" s="5" t="s">
        <v>188</v>
      </c>
    </row>
    <row r="106" spans="1:11" s="5" customFormat="1" ht="12.75">
      <c r="A106" s="26"/>
      <c r="B106" s="67" t="s">
        <v>92</v>
      </c>
      <c r="C106" s="29">
        <f t="shared" si="12"/>
        <v>3</v>
      </c>
      <c r="D106" s="38">
        <v>3</v>
      </c>
      <c r="E106" s="41"/>
      <c r="F106" s="38"/>
      <c r="G106" s="43"/>
      <c r="H106" s="38"/>
      <c r="I106" s="43"/>
      <c r="J106" s="5" t="s">
        <v>189</v>
      </c>
    </row>
    <row r="107" spans="1:11" s="5" customFormat="1" ht="12.75">
      <c r="A107" s="26"/>
      <c r="B107" s="67" t="s">
        <v>93</v>
      </c>
      <c r="C107" s="29">
        <f t="shared" si="12"/>
        <v>3</v>
      </c>
      <c r="D107" s="38"/>
      <c r="E107" s="41"/>
      <c r="F107" s="38"/>
      <c r="G107" s="43"/>
      <c r="H107" s="38">
        <v>3</v>
      </c>
      <c r="I107" s="43"/>
      <c r="J107" s="5" t="s">
        <v>180</v>
      </c>
    </row>
    <row r="108" spans="1:11" s="5" customFormat="1" ht="13.5" customHeight="1">
      <c r="A108" s="26"/>
      <c r="B108" s="67" t="s">
        <v>94</v>
      </c>
      <c r="C108" s="29">
        <f t="shared" si="12"/>
        <v>3</v>
      </c>
      <c r="D108" s="38"/>
      <c r="E108" s="41"/>
      <c r="F108" s="38"/>
      <c r="G108" s="43"/>
      <c r="H108" s="38">
        <v>3</v>
      </c>
      <c r="I108" s="43"/>
      <c r="J108" s="5" t="s">
        <v>180</v>
      </c>
    </row>
    <row r="109" spans="1:11" s="5" customFormat="1" ht="12.75">
      <c r="A109" s="26"/>
      <c r="B109" s="67" t="s">
        <v>95</v>
      </c>
      <c r="C109" s="29">
        <f t="shared" si="12"/>
        <v>3</v>
      </c>
      <c r="D109" s="38"/>
      <c r="E109" s="41"/>
      <c r="F109" s="38"/>
      <c r="G109" s="43"/>
      <c r="H109" s="38">
        <v>3</v>
      </c>
      <c r="I109" s="43"/>
      <c r="J109" s="5" t="s">
        <v>179</v>
      </c>
    </row>
    <row r="110" spans="1:11" s="5" customFormat="1" ht="12.75">
      <c r="A110" s="26"/>
      <c r="B110" s="67" t="s">
        <v>166</v>
      </c>
      <c r="C110" s="29">
        <f t="shared" si="12"/>
        <v>0</v>
      </c>
      <c r="D110" s="38"/>
      <c r="E110" s="41"/>
      <c r="F110" s="38"/>
      <c r="G110" s="43"/>
      <c r="H110" s="38"/>
      <c r="I110" s="43"/>
    </row>
    <row r="111" spans="1:11" s="5" customFormat="1" ht="12.75">
      <c r="A111" s="26"/>
      <c r="B111" s="67" t="s">
        <v>74</v>
      </c>
      <c r="C111" s="29">
        <f t="shared" si="12"/>
        <v>0</v>
      </c>
      <c r="D111" s="38"/>
      <c r="E111" s="41"/>
      <c r="F111" s="38"/>
      <c r="G111" s="43"/>
      <c r="H111" s="38"/>
      <c r="I111" s="43"/>
    </row>
    <row r="112" spans="1:11" s="5" customFormat="1" ht="12.75">
      <c r="A112" s="26"/>
      <c r="B112" s="67" t="s">
        <v>171</v>
      </c>
      <c r="C112" s="29">
        <f t="shared" si="12"/>
        <v>4</v>
      </c>
      <c r="D112" s="38"/>
      <c r="E112" s="41"/>
      <c r="F112" s="38"/>
      <c r="G112" s="43"/>
      <c r="H112" s="38">
        <v>4</v>
      </c>
      <c r="I112" s="43"/>
      <c r="J112" s="5" t="s">
        <v>188</v>
      </c>
    </row>
    <row r="113" spans="1:11" ht="15" thickBot="1">
      <c r="A113" s="23"/>
      <c r="B113" s="71" t="s">
        <v>67</v>
      </c>
      <c r="C113" s="35">
        <f t="shared" ref="C113:I113" si="13">SUM(C92:C112)</f>
        <v>59</v>
      </c>
      <c r="D113" s="39">
        <f t="shared" si="13"/>
        <v>21</v>
      </c>
      <c r="E113" s="42">
        <f t="shared" si="13"/>
        <v>13</v>
      </c>
      <c r="F113" s="39">
        <f t="shared" si="13"/>
        <v>6</v>
      </c>
      <c r="G113" s="42">
        <f t="shared" si="13"/>
        <v>3</v>
      </c>
      <c r="H113" s="39">
        <f t="shared" si="13"/>
        <v>13</v>
      </c>
      <c r="I113" s="42">
        <f t="shared" si="13"/>
        <v>3</v>
      </c>
    </row>
    <row r="114" spans="1:11" ht="15.75" thickBot="1">
      <c r="A114" s="199" t="s">
        <v>138</v>
      </c>
      <c r="B114" s="200"/>
      <c r="C114" s="200"/>
      <c r="D114" s="200"/>
      <c r="E114" s="200"/>
      <c r="F114" s="200"/>
      <c r="G114" s="200"/>
      <c r="H114" s="200"/>
      <c r="I114" s="201"/>
    </row>
    <row r="115" spans="1:11" s="5" customFormat="1" ht="12.75">
      <c r="A115" s="47">
        <v>59</v>
      </c>
      <c r="B115" s="72" t="s">
        <v>75</v>
      </c>
      <c r="C115" s="50">
        <f>SUM(D115,E115,F115,G115,H115,I115)</f>
        <v>2</v>
      </c>
      <c r="D115" s="51"/>
      <c r="E115" s="52"/>
      <c r="F115" s="51"/>
      <c r="G115" s="52">
        <v>2</v>
      </c>
      <c r="H115" s="51"/>
      <c r="I115" s="52"/>
      <c r="J115" s="5" t="s">
        <v>178</v>
      </c>
      <c r="K115" s="5">
        <v>2</v>
      </c>
    </row>
    <row r="116" spans="1:11" s="5" customFormat="1" ht="12.75">
      <c r="A116" s="27">
        <v>60</v>
      </c>
      <c r="B116" s="67" t="s">
        <v>76</v>
      </c>
      <c r="C116" s="29">
        <f>SUM(D116,E116,F116,G116,H116,I116)</f>
        <v>6</v>
      </c>
      <c r="D116" s="38"/>
      <c r="E116" s="41"/>
      <c r="F116" s="38"/>
      <c r="G116" s="43"/>
      <c r="H116" s="38">
        <v>3</v>
      </c>
      <c r="I116" s="43">
        <v>3</v>
      </c>
      <c r="J116" s="5" t="s">
        <v>178</v>
      </c>
      <c r="K116" s="5">
        <v>6</v>
      </c>
    </row>
    <row r="117" spans="1:11" s="5" customFormat="1" ht="12.75">
      <c r="A117" s="27"/>
      <c r="B117" s="8" t="s">
        <v>163</v>
      </c>
      <c r="C117" s="29">
        <f>SUM(D117,E117,F117,G117,H117,I117)</f>
        <v>39</v>
      </c>
      <c r="D117" s="38"/>
      <c r="E117" s="41">
        <v>13</v>
      </c>
      <c r="F117" s="38"/>
      <c r="G117" s="43">
        <v>13</v>
      </c>
      <c r="H117" s="38"/>
      <c r="I117" s="43">
        <v>13</v>
      </c>
      <c r="J117" s="5" t="s">
        <v>178</v>
      </c>
      <c r="K117" s="5">
        <v>39</v>
      </c>
    </row>
    <row r="118" spans="1:11">
      <c r="A118" s="22"/>
      <c r="B118" s="8" t="s">
        <v>68</v>
      </c>
      <c r="C118" s="35">
        <f>SUM(C115:C117)</f>
        <v>47</v>
      </c>
      <c r="D118" s="38">
        <f t="shared" ref="D118:F118" si="14">SUM(D115:D116)</f>
        <v>0</v>
      </c>
      <c r="E118" s="41">
        <f t="shared" si="14"/>
        <v>0</v>
      </c>
      <c r="F118" s="38">
        <f t="shared" si="14"/>
        <v>0</v>
      </c>
      <c r="G118" s="43">
        <f>SUM(G115:G117)</f>
        <v>15</v>
      </c>
      <c r="H118" s="38">
        <f t="shared" ref="H118" si="15">SUM(H115:H116)</f>
        <v>3</v>
      </c>
      <c r="I118" s="43">
        <f>SUM(I115:I117)</f>
        <v>16</v>
      </c>
      <c r="K118">
        <f>SUM(K20:K117)</f>
        <v>105</v>
      </c>
    </row>
    <row r="119" spans="1:11">
      <c r="A119" s="22"/>
      <c r="B119" s="8" t="s">
        <v>139</v>
      </c>
      <c r="C119" s="94">
        <f>SUM(C29,C41,C54,C90,C113,C118)</f>
        <v>215</v>
      </c>
      <c r="D119" s="94">
        <f t="shared" ref="D119" si="16">SUM(D29,D41,D54,D113,D118)</f>
        <v>32</v>
      </c>
      <c r="E119" s="93">
        <f>SUM(E29,E41,E54,E113,E117,E118)</f>
        <v>34</v>
      </c>
      <c r="F119" s="94">
        <f>SUM(F29,F41,F54,F113,F118)</f>
        <v>31</v>
      </c>
      <c r="G119" s="93">
        <f t="shared" ref="G119:H119" si="17">SUM(G29,G41,G54,G113,G118)</f>
        <v>30</v>
      </c>
      <c r="H119" s="94">
        <f t="shared" si="17"/>
        <v>30</v>
      </c>
      <c r="I119" s="93">
        <f>SUM(I29,I41,I54,I113,I118)</f>
        <v>30</v>
      </c>
    </row>
    <row r="120" spans="1:11">
      <c r="A120" s="22"/>
      <c r="B120" s="8" t="s">
        <v>69</v>
      </c>
      <c r="C120" s="38"/>
      <c r="D120" s="38"/>
      <c r="E120" s="41"/>
      <c r="F120" s="38"/>
      <c r="G120" s="43"/>
      <c r="H120" s="38"/>
      <c r="I120" s="43"/>
    </row>
    <row r="121" spans="1:11" ht="15" thickBot="1">
      <c r="A121" s="28"/>
      <c r="B121" s="12" t="s">
        <v>70</v>
      </c>
      <c r="C121" s="44"/>
      <c r="D121" s="182"/>
      <c r="E121" s="183"/>
      <c r="F121" s="182"/>
      <c r="G121" s="183"/>
      <c r="H121" s="182"/>
      <c r="I121" s="183"/>
    </row>
    <row r="122" spans="1:11">
      <c r="A122" s="21"/>
      <c r="B122" s="21"/>
      <c r="C122" s="4"/>
      <c r="D122" s="4"/>
      <c r="E122" s="4"/>
      <c r="F122" s="4"/>
      <c r="G122" s="4"/>
      <c r="H122" s="4"/>
      <c r="I122" s="4"/>
    </row>
    <row r="123" spans="1:11">
      <c r="A123" s="3"/>
      <c r="B123" s="3"/>
      <c r="C123" s="3"/>
      <c r="D123" s="3"/>
      <c r="E123" s="3"/>
      <c r="F123" s="3"/>
      <c r="G123" s="3"/>
      <c r="H123" s="3"/>
      <c r="I123" s="3"/>
    </row>
    <row r="124" spans="1:11">
      <c r="A124" s="3"/>
      <c r="B124" s="3"/>
      <c r="C124" s="3"/>
      <c r="D124" s="3"/>
      <c r="E124" s="3"/>
      <c r="F124" s="3"/>
      <c r="G124" s="3"/>
      <c r="H124" s="3"/>
      <c r="I124" s="3"/>
    </row>
    <row r="125" spans="1:11">
      <c r="A125" s="3"/>
      <c r="B125" s="3"/>
      <c r="C125" s="3"/>
      <c r="D125" s="3"/>
      <c r="E125" s="3"/>
      <c r="F125" s="3"/>
      <c r="G125" s="3"/>
      <c r="H125" s="3"/>
      <c r="I125" s="3"/>
    </row>
    <row r="126" spans="1:11">
      <c r="A126" s="3"/>
      <c r="B126" s="3"/>
      <c r="C126" s="3"/>
      <c r="D126" s="3"/>
      <c r="E126" s="3"/>
      <c r="F126" s="3"/>
      <c r="G126" s="3"/>
      <c r="H126" s="3"/>
      <c r="I126" s="3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</row>
  </sheetData>
  <mergeCells count="37">
    <mergeCell ref="A6:I6"/>
    <mergeCell ref="A1:I1"/>
    <mergeCell ref="A2:I2"/>
    <mergeCell ref="A3:I3"/>
    <mergeCell ref="A4:I4"/>
    <mergeCell ref="A5:I5"/>
    <mergeCell ref="A7:I7"/>
    <mergeCell ref="A8:I8"/>
    <mergeCell ref="B10:I10"/>
    <mergeCell ref="D12:E12"/>
    <mergeCell ref="F12:G12"/>
    <mergeCell ref="H12:I12"/>
    <mergeCell ref="H14:I14"/>
    <mergeCell ref="A13:A17"/>
    <mergeCell ref="B13:B17"/>
    <mergeCell ref="C13:C17"/>
    <mergeCell ref="D13:I13"/>
    <mergeCell ref="D14:E14"/>
    <mergeCell ref="F14:G14"/>
    <mergeCell ref="A67:I67"/>
    <mergeCell ref="G16:G17"/>
    <mergeCell ref="H16:H17"/>
    <mergeCell ref="I16:I17"/>
    <mergeCell ref="D16:D17"/>
    <mergeCell ref="E16:E17"/>
    <mergeCell ref="F16:F17"/>
    <mergeCell ref="A19:I19"/>
    <mergeCell ref="A31:I31"/>
    <mergeCell ref="A42:I42"/>
    <mergeCell ref="A43:I43"/>
    <mergeCell ref="A55:I55"/>
    <mergeCell ref="D121:E121"/>
    <mergeCell ref="F121:G121"/>
    <mergeCell ref="H121:I121"/>
    <mergeCell ref="A79:I79"/>
    <mergeCell ref="A91:I91"/>
    <mergeCell ref="A114:I114"/>
  </mergeCells>
  <pageMargins left="0.23622047244094491" right="0.23622047244094491" top="0.74803149606299213" bottom="0.74803149606299213" header="0.31496062992125984" footer="0.31496062992125984"/>
  <pageSetup paperSize="8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Kryminologia</vt:lpstr>
      <vt:lpstr>dyscypliny</vt:lpstr>
      <vt:lpstr>dyscypliny!Tytuły_wydruku</vt:lpstr>
      <vt:lpstr>Kryminologia!Tytuły_wydruku</vt:lpstr>
    </vt:vector>
  </TitlesOfParts>
  <Company>TOAW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a.strzesak</dc:creator>
  <cp:lastModifiedBy>dziekanat</cp:lastModifiedBy>
  <cp:lastPrinted>2021-02-11T14:57:57Z</cp:lastPrinted>
  <dcterms:created xsi:type="dcterms:W3CDTF">2012-05-15T10:39:24Z</dcterms:created>
  <dcterms:modified xsi:type="dcterms:W3CDTF">2022-02-07T09:05:41Z</dcterms:modified>
</cp:coreProperties>
</file>